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vnd.openxmlformats-officedocument.spreadsheetml.sharedStrings+xml" PartName="/xl/sharedStrings.xml"/>
  <Override ContentType="application/vnd.openxmlformats-officedocument.drawing+xml" PartName="/xl/drawings/drawing1.xml"/>
  <Override ContentType="application/vnd.ms-excel.person+xml" PartName="/xl/persons/person.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MAPA EMENDAS GERAL" sheetId="1" r:id="rId5"/>
  </sheets>
  <definedNames>
    <definedName hidden="1" localSheetId="0" name="_xlnm._FilterDatabase">'MAPA EMENDAS GERAL'!$A$1:$W$2266</definedName>
    <definedName hidden="1" localSheetId="0" name="Z_89B93EB2_A7B8_4A08_A4F7_2397A3406751_.wvu.FilterData">'MAPA EMENDAS GERAL'!$A$1:$W$2266</definedName>
  </definedNames>
  <calcPr/>
  <customWorkbookViews>
    <customWorkbookView activeSheetId="0" maximized="1" windowHeight="0" windowWidth="0" guid="{89B93EB2-A7B8-4A08-A4F7-2397A3406751}" name="Filtro Fabiano"/>
  </customWorkbookViews>
</workbook>
</file>

<file path=xl/sharedStrings.xml><?xml version="1.0" encoding="utf-8"?>
<sst xmlns="http://schemas.openxmlformats.org/spreadsheetml/2006/main" count="22094" uniqueCount="4947">
  <si>
    <t>EMENDA</t>
  </si>
  <si>
    <t>EXERCÍCIO</t>
  </si>
  <si>
    <t>AUTORIA</t>
  </si>
  <si>
    <t>TIPO</t>
  </si>
  <si>
    <t>INDICAÇÃO</t>
  </si>
  <si>
    <t>VALOR DA EMENDA</t>
  </si>
  <si>
    <t>DESTINO</t>
  </si>
  <si>
    <t>REGIÃO DE PLANEJAMENTO</t>
  </si>
  <si>
    <t>NATUREZA DE DESPESA</t>
  </si>
  <si>
    <t>Nº EMPENHO</t>
  </si>
  <si>
    <t>DATA EMISSÃO</t>
  </si>
  <si>
    <t>VALOR EMPENHADO</t>
  </si>
  <si>
    <t>DOTAÇÃO ORÇAMENTÁRIA</t>
  </si>
  <si>
    <t>VALOR LIQUIDADO</t>
  </si>
  <si>
    <t>VALOR PAGO</t>
  </si>
  <si>
    <t>VALOR A PAGAR</t>
  </si>
  <si>
    <t>PROCESSO SEI ORIGINAL</t>
  </si>
  <si>
    <t>PROCESSO SEI TCE/RR</t>
  </si>
  <si>
    <t>TIPO DE INSTRUMENTO</t>
  </si>
  <si>
    <t>AGÊNCIA</t>
  </si>
  <si>
    <t>CONTA CORRENTE</t>
  </si>
  <si>
    <t>OBJETO DA EMENDA</t>
  </si>
  <si>
    <t>HISTÓRICO DO EMPENHO</t>
  </si>
  <si>
    <t>INDIVIDUAL</t>
  </si>
  <si>
    <t>IMPOSITIVA</t>
  </si>
  <si>
    <t>Ângela Águida Portella</t>
  </si>
  <si>
    <t>ADERR</t>
  </si>
  <si>
    <t>Roraima</t>
  </si>
  <si>
    <t>4.4.90.52</t>
  </si>
  <si>
    <t>18302.0001.23.01315-2</t>
  </si>
  <si>
    <t>18302.0001.20.609.033.2380.9900.44905200.1500.0101.6.1</t>
  </si>
  <si>
    <t>EXECUÇÃO DIRETA</t>
  </si>
  <si>
    <t>Destinar recursos para aquisição de veiculo para ulilização  pelos  profissionais engenheiros  agrônomos e técnicos agropecuários lotados na Agência de Defesa Agropecuária do Estado de Roraima.</t>
  </si>
  <si>
    <t>Valor que se empenha fazer face as despesas com aquisição de 01 veículo misto para auxiliar nas atividades de fiscalização agropecuária desenvolvidas pela Agência de Defesa Agropecuária do Estado de Roraima - ADERR, conforme especificações e quantidades estabelecidas no item 2.1 deste Termo de Referência. PREGÃO ELETRÔNICO 002/2023 - ADERR. EMENDA PARLAMENTAR INDIVIDUAL IMPOSITIVA Nº 001.</t>
  </si>
  <si>
    <t>18302.0001.23.01916-9</t>
  </si>
  <si>
    <t>Valor que se empenha para aquisição de material permanente (notebook, microcomputador, impressora, freezer, tablet, nobreak, medidor índice de acidez). PREGÃO ELETRÔNICO Nº 009/2023 - ADERR, ITENS 1, 2, 3, 4 E 5. RECURSO ORIUNDO DA EMENDA PARLAMENTAR INDIVIDUAL IMPOSITIVA Nº 01/2023.</t>
  </si>
  <si>
    <t>18302.0001.23.01917-7</t>
  </si>
  <si>
    <t>Valor que se empenha para aquisição de material permanente (notebook, microcomputador, impressora, freezer, tablet, nobreak, medidor índice de acidez). PREGÃO ELETRÔNICO Nº 009/2023 - ADERR, ITEM 8. RECURSO ORIUNDO DA EMENDA PARLAMENTAR INDIVIDUAL IMPOSITIVA Nº 01/2023.</t>
  </si>
  <si>
    <t>18302.0001.23.01918-5</t>
  </si>
  <si>
    <t>Valor que se empenha para aquisição de material permanente (notebook, microcomputador, impressora, freezer, tablet, nobreak, medidor índice de acidez). PREGÃO ELETRÔNICO Nº 009/2023 - ADERR, ITENS 6. RECURSO ORIUNDO DA EMENDA PARLAMENTAR INDIVIDUAL IMPOSITIVA Nº 01/2023.</t>
  </si>
  <si>
    <t>3.3.50.41</t>
  </si>
  <si>
    <t>18302.0001.23.01575-9</t>
  </si>
  <si>
    <t>18302.0001.20.609.033.2380.9900.33504100.1500.0101.6.1</t>
  </si>
  <si>
    <t>TERMO DE FOMENTO</t>
  </si>
  <si>
    <t>Destinar recursos para  atender  os profissionais engenheiros agrônomos  e técnicos agropecuários lotados na Agência de Defesa Agropecuária  do Estado de Roraima, objetivando  a participaç o em cursos e treinamentos, Conforme o SEI Nº 18302.002069/2023.33</t>
  </si>
  <si>
    <t>Reserva orçamentária para fazer face as despesas com o Convênio de despesa a ser celebrado entre ADERR e SEBRAE para atender ao projeto: Fortalecimento da Defesa Vegetal e Animal de Roraima: Adeuqção Legal e Fomento ao Ambiente dos Pequenos Negócios Sustentáveis. RECURSO ORIUNDO DE EMENDA PARLAMENTAR INDIVIDUAL IMPOSITIVA Nº 02/2023.</t>
  </si>
  <si>
    <t>3.3.90.30</t>
  </si>
  <si>
    <t>18302.0001.23.01353-5</t>
  </si>
  <si>
    <t>18302.0001.20.609.033.2380.9900.33903000.1500.0101.6.1</t>
  </si>
  <si>
    <t>Destina recursos para manutenção de material gráfico para atender as ações de inspeção e fiscalização vegetal da Agência de Defesa Agropecuária do Estado de Roraima</t>
  </si>
  <si>
    <t>Valor que se empenha para aquisição de material gráfico em caráter emergencial devido ao risco iminente da infecção pelo vírus da influenza aviária H5N1 de alta patogenicidade (IAAP), o qual foi declarado estado de emergência zoossanitária em todo o território nacional, por 180 dias, em função da detecção da infecção pelo vírus da influenza aviária H5N1 de alta patogenicidade (IAAP) em aves silvestres no Brasil, através da PORTARIA MAPA Nº 578, DE 22 DE MAIO DE 2023. EMENDA PARLAMENTAR INDIVIDUAL IMPOSITIVA Nº 03/2023.</t>
  </si>
  <si>
    <t>18302.0001.23.01533-3</t>
  </si>
  <si>
    <t>18302.0001.20.609.033.2381.9900.33903000.1500.0101.6.1</t>
  </si>
  <si>
    <t>Suplementar  recursos para atender  "Projeto Social Sanitarista Mirim", Conforme SEI Nº 18302.001971/2023.32</t>
  </si>
  <si>
    <t>Valor que se empenha para fazer face as despesas com aquisição de material de consumo para atender as atividades do Projeto Sanitarista Mirim da Agência de Defesa Agropecuária de Roraima - ADERR. PREGÃO ELETRÔNICO Nº 005/2023 - ADERR. ITEM 09. EMENDA PARLAMENTAR INDIVIDUAL IMPOSITIVA Nº 004/2023.</t>
  </si>
  <si>
    <t>3.3.90.32</t>
  </si>
  <si>
    <t>18302.0001.23.01532-5</t>
  </si>
  <si>
    <t>18302.0001.20.609.033.2381.9900.33903200.1500.0101.6.1</t>
  </si>
  <si>
    <t>Suplementar  recursos para atender  "Projeto Social Sanitarista Mirim", Conforme SEI Nº 18302.001971/2023.33</t>
  </si>
  <si>
    <t>Valor que se empenha para fazer face as despesas com aquisição de material de consumo para atender as atividades do Projeto Sanitarista Mirim da Agência de Defesa Agropecuária de Roraima - ADERR. PREGÃO ELETRÔNICO Nº 005/2023 - ADERR. ITENS 01, 02, 03, 04, 06, 07, 08. EMENDA PARLAMENTAR INDIVIDUAL IMPOSITIVA Nº 004/2023.</t>
  </si>
  <si>
    <t>18302.0001.23.01482-5</t>
  </si>
  <si>
    <t>Suplementar  recursos para atender  "Projeto Social Sanitarista Mirim", Conforme SEI Nº 18302.001971/2023.34</t>
  </si>
  <si>
    <t>Aquisição de 32 (trinta e dois) tablets para serem doados aos participantes, no final da execução do Projeto Sanitarista Mirim da Agência de Defesa Agropecuária de Roraima. ADESÃO A ATA DE REGISTRO DE PREÇOS DO PREGÃO PRESENCIAL Nº 013/2023, ITEM 01, oriundo da Secretaria Municipal de Saúde de Caracaraí. EMENDA PARLAMENTAR INDIVIDUAL IMPOSITIVA Nº 04.</t>
  </si>
  <si>
    <t>18302.0001.23.01531-7</t>
  </si>
  <si>
    <t>Suplementar  recursos para atender  "Projeto Social Sanitarista Mirim", Conforme SEI Nº 18302.001971/2023.35</t>
  </si>
  <si>
    <t>Valor que se empenha para fazer face as despesas com aquisição de material de consumo para atender as atividades do Projeto Sanitarista Mirim da Agência de Defesa Agropecuária de Roraima - ADERR. PREGÃO ELETRÔNICO Nº 005/2023 - ADERR. ITEM 05. EMENDA PARLAMENTAR INDIVIDUAL IMPOSITIVA Nº 004/2023.</t>
  </si>
  <si>
    <t>SEINF</t>
  </si>
  <si>
    <t>3.3.90.39</t>
  </si>
  <si>
    <t>21101.0001.23.00217-7</t>
  </si>
  <si>
    <t>21101.0001.26.782.075.2226.9900.33903900.1500.0101.6.1</t>
  </si>
  <si>
    <t>Manutenção de estradas vicinais no Estado de Roraima</t>
  </si>
  <si>
    <t>Valor destinado a atender as despesa com a Renovação do Contrato referente aos serviços de manutenção de rodovias vicinais no Estado de Roraima, Lote IX - Município de Mucajaí-RR. (pregão Presencial nº 001/2021-SRP).Emenda Parlamentar Individual  nº 05- Deputada Angela Águida</t>
  </si>
  <si>
    <t>21101.0001.23.00547-8</t>
  </si>
  <si>
    <t>Valor destinado a atender parcialmente as despesas com 2° reajustamento referente aos serviços de manutenção de rodovias vicinais no Estado de Roraima, Lote IX - Município de Mucajaí-RR. (pregão Presencial nº 001/2021-SRP) - EP. nº 05.</t>
  </si>
  <si>
    <t>SESAU</t>
  </si>
  <si>
    <t>Rorainópolis</t>
  </si>
  <si>
    <t xml:space="preserve"> Contratação de pessoa juridica para prestação de serviços no Centro Municipal  de Reabilitação, Auditiva e Visual/CER  III Joicelene  Camilo no municipio de Rorainópolis.</t>
  </si>
  <si>
    <t> Aquisição de insumos, medicamentos   e equipamentos para atender a Unidade de Oncologia de Roraima  - UNACON, Serviço de Cabeça e Pescoço, Setor de Fonoaudiologia do Estado de Roraima, Conforme SEI Nº 20101.044256/2023.01</t>
  </si>
  <si>
    <t>Projeto de Apoio e Defesa da Saúde dos Animais de Roraima para atender as ações desenvolvidas pela Associação Rede de Apoio e Defesa dos Animais de Roraima RADDARR , entidade de utilidade pública sem fins lucrativos</t>
  </si>
  <si>
    <t>Iracema</t>
  </si>
  <si>
    <t>3.3.40.41</t>
  </si>
  <si>
    <t>20601.0001.23.03544-5</t>
  </si>
  <si>
    <t>20601.0001.10.301.078.2179.1400.33404100.1500.0101.6.1</t>
  </si>
  <si>
    <t>TERMO DE CONVÊNIO</t>
  </si>
  <si>
    <t>Suplementar recursos para promoção do  "Projeto Sorriso Bonito", direcionado aos pacientes do município de Iracema</t>
  </si>
  <si>
    <t>Emenda Parlamentar Impositiva Individual Nº 09 - Dep. Angela Aguida. - CONVÊNIO Nº 11/2023 ¿ ESTADO DE RORAIMA/SESAU/MUNICÍPIO DE IRACEMA. - META: Suplementar recursos para promoção do ¿Projeto Sorriso Bonito¿, direcionado aos pacientes do município de Iracema. - Destinar recursos objetivando garantir ações de promoção, prevenção e recuperação de saúde bucal fundamental para a saúde geral e a qualidade de vida dos pacientes da rede publica do município de Iracema, através de Emenda Parlamentar Individual Impositiva, com execução na modalidade de transferência com finalidade definida de acordo com o previsto no art. 113-A, II da Constituição Estadual (Emenda Constitucional nº 071/2020). - Atendendo ao Despacho 224 (11196730); - CGPLAN/FUNDES/SESAU.</t>
  </si>
  <si>
    <t>4.4.40.41</t>
  </si>
  <si>
    <t>20601.0001.23.03570-4</t>
  </si>
  <si>
    <t>20601.0001.10.301.078.2179.1400.44404100.1500.0101.6.1</t>
  </si>
  <si>
    <r>
      <rPr>
        <rFont val="Times New Roman"/>
        <color theme="1"/>
        <sz val="10.0"/>
      </rPr>
      <t xml:space="preserve">Projeto </t>
    </r>
    <r>
      <rPr>
        <rFont val="Times New Roman"/>
        <color rgb="FF333333"/>
        <sz val="10.0"/>
      </rPr>
      <t xml:space="preserve">de </t>
    </r>
    <r>
      <rPr>
        <rFont val="Times New Roman"/>
        <color theme="1"/>
        <sz val="10.0"/>
      </rPr>
      <t xml:space="preserve">Apoio </t>
    </r>
    <r>
      <rPr>
        <rFont val="Times New Roman"/>
        <color rgb="FF333333"/>
        <sz val="10.0"/>
      </rPr>
      <t xml:space="preserve">e </t>
    </r>
    <r>
      <rPr>
        <rFont val="Times New Roman"/>
        <color theme="1"/>
        <sz val="10.0"/>
      </rPr>
      <t xml:space="preserve">promoção da saúde de pessoas com necessidades especiais e seus  familiares, atendidos pela Associação das Famílias e Pessoas com Necessidades  Especial </t>
    </r>
    <r>
      <rPr>
        <rFont val="Times New Roman"/>
        <color rgb="FF333333"/>
        <sz val="10.0"/>
      </rPr>
      <t xml:space="preserve">de </t>
    </r>
    <r>
      <rPr>
        <rFont val="Times New Roman"/>
        <color theme="1"/>
        <sz val="10.0"/>
      </rPr>
      <t xml:space="preserve">Rorainópolis - Brilhante Estrela </t>
    </r>
    <r>
      <rPr>
        <rFont val="Times New Roman"/>
        <color rgb="FF333333"/>
        <sz val="10.0"/>
      </rPr>
      <t xml:space="preserve">da </t>
    </r>
    <r>
      <rPr>
        <rFont val="Times New Roman"/>
        <color theme="1"/>
        <sz val="10.0"/>
      </rPr>
      <t>Manhã, no município de Rorainópolis (Meta alterada Para atender o Projeto de Apoio e promoção da saúde de pessoas com deficiência e seus familiares, atendidos pela Associação das Famílias e Pessoas com Deficiência do Município de Rorainópolis, com  o nome fantasia de Associação Dona Maria, CNPJ nº 26.698.983/0001-59), Conforme o Oficio nº 029/2023 - Dep. Angela  Águida Portella e SEI Nº 20101.056467/2023.88</t>
    </r>
  </si>
  <si>
    <t>Aurelina Medeiros</t>
  </si>
  <si>
    <t> Para atender a Construção da Central de Medicamentos no Município de Iracema, Conforme sei nº 20101.044256/2023.01</t>
  </si>
  <si>
    <t>---</t>
  </si>
  <si>
    <t>20601.0001.23.03366-3</t>
  </si>
  <si>
    <t>20601.0001.10.302.078.2435.9900.33903900.1500.0101.6.1</t>
  </si>
  <si>
    <t>Reforma de Unidade de Saúde do município de São João da Baliza</t>
  </si>
  <si>
    <t>Prestação de Serviços de Saúde de Média e Alta Complexidade para realização de Procedimentos com Finalidade Diagnóstica: Coleta de Material por meio de Punção/Biopsia, Diagnóstico por Radiologia, Diagnóstico por Ultrassonografia, Diagnóstico por Tomografia,etc. - EDITAL DE CREDENCIAMENTO Nº 002/2021 - Principal 20101.004942/2021.79 - Filho 20101.051060/2021.01; Emenda 12/23 - Dep. Aurelina Medeiros - Contratação de empresa parar realização de exames especializados conforme Ofício nº 17/2023 sei nº (20101.072974/2023.69) - Destinase à CGRAC</t>
  </si>
  <si>
    <t>São João da Baliza</t>
  </si>
  <si>
    <t>21101.0001.23.01174-5</t>
  </si>
  <si>
    <t>21101.0001.26.782.075.2226.0500.33903900.1500.0101.6.1</t>
  </si>
  <si>
    <t>Manutenção de estradas vicinais no município de Bonfim</t>
  </si>
  <si>
    <t>Valor destinado a atender as despesas com os serviços de manutenção de rodovias vicinais no Estado de Roraima, Lote IV - Bonfim. (pregão Presencial nº 001/2021-SRP) - PI.(Emenda Parlamentar nº 013 - EII).</t>
  </si>
  <si>
    <t>21101.0001.23.01657-7</t>
  </si>
  <si>
    <t>Valor destinado a atender as despesas com os serviços de manutenção de rodovias vicinais no Estado de Roraima, Lote IV - Bonfim. (pregão Presencial nº 001/2021-SRP) - PI.(Emenda Parlamentar nº 013 - EII). ESTORNO DE 32.761,37</t>
  </si>
  <si>
    <t>21101.0001.23.01175-3</t>
  </si>
  <si>
    <t>Valor destinado a atender as despesas com os serviços de manutenção de rodovias vicinais no Estado de Roraima, Lote IV - Bonfim. (pregão Presencial nº 001/2021-SRP) - 2º Reajuste.(Emenda Parlamentar nº 013 - EII).</t>
  </si>
  <si>
    <t>21101.0001.23.01804-9</t>
  </si>
  <si>
    <t>Valor destinado a atender as despesas com o 2º Reajustamento ao Contrato n° 063/2021 os serviços de manutenção de rodovias vicinais no Estado de Roraima, Lote IV - Bonfim. (pregão Presencial nº 001/2021-SRP) - Emenda Parlamentar nº 013 - EII</t>
  </si>
  <si>
    <t>IMPOSITIVA TRANSF.  ESP.</t>
  </si>
  <si>
    <t>Catarina Guerra</t>
  </si>
  <si>
    <t>OE</t>
  </si>
  <si>
    <t>22102.0001.23.00080-6</t>
  </si>
  <si>
    <t>22102.0001.28.845.061.2495.1400.44404100.1500.0101.7.1</t>
  </si>
  <si>
    <t>Construção de calçadas na Sede do municipio de Iracema</t>
  </si>
  <si>
    <t>Valor que se empenha para fazer face a Emenda Parlamentar Indivividual Impositiva por Transferência Especial nº 14, Deputado Estadual CATARINA GUERRA, DESPESAS COM A CONSTRUÇÃO DE CALÇADAS NA SEDE DO MUNICIPIO DE IRACEMA.</t>
  </si>
  <si>
    <t>20601.0001.23.01736-6</t>
  </si>
  <si>
    <t>20601.0001.10.302.078.2251.1400.33404100.1500.0101.6.1</t>
  </si>
  <si>
    <t>Aquisição de medicamentos para a rede de saúde do município  de lracema</t>
  </si>
  <si>
    <t>Emendas Estaduais Impositivas Nº 15 - Dep. Catarina Guerra - Aquisição de medicamentos para a rede de saúde do município de Iracema - Disponibilizar recursos objetivando a melhoria dos serviços de saúde prestados à população do município de Iracema, através de Emenda Parlamentar Individual Impositiva, com execução na modalidade de transferência com finalidade definida de acordo com o previsto no art. 113-A, II da Constituição Estadual (Emenda Constitucional nº 071/2021)
  - Nº CONVÊNIO nº 08/2023 ¿ ESTADO DE RORAIMA/SESAU/MUNICÍPIO DE IRACEMA;
  - 20101.007346/2023.11
  - Despacho 96 (9227054) / Extrato Conta Corrente (8820086)
  - CGPLAN/FUNDES/SESAU</t>
  </si>
  <si>
    <t>Chico Mozart</t>
  </si>
  <si>
    <t>22102.0001.23.00075-1</t>
  </si>
  <si>
    <t>Despesa com realinhamento da obra de pavimentação de vias públicas na Sede do Municipio de lracema-RR  (Convênio n° 895354/2019/SUDAM)</t>
  </si>
  <si>
    <t>Valor que se empenha para fazer face a Emenda Parlamentar Individual Impositiva nº. 16, por transferências Especiais do Deputado Estadual CHICO MOZAT. Referente ao realinhamento da eletrificação rural - melhorias e ampliação do sistema de redes das vicinais no Munícipio de Iracema-RR.</t>
  </si>
  <si>
    <t>3.3.90.92</t>
  </si>
  <si>
    <t>20601.0001.23.03292-6</t>
  </si>
  <si>
    <t>20601.0001.10.302.078.2435.9900.33909200.1500.0101.6.1</t>
  </si>
  <si>
    <t xml:space="preserve"> Levantamento estatístico buscando identificar as doenças associadas à síndrome pós-covid-19, através da Organização da Sociedade Civil de Interesse Público - OSCIP - Instituto Amzônia Viva (Meta alterada  para Levantamento estatístico buscando identificar as doenças associadas à síndrome pós-covid-19, através da Associação Beneficiente ao Portadoresde Cancêr eOutras Doenças Graves - ABPC, Conforme o Oficio nº 06/2023 - Chico Mozart, de 10/02/2023 e SEI Nº 20101.037582/2023.53</t>
  </si>
  <si>
    <t>Emenda nº 17/2023 - Ofício Nº 018/2023 (10017655) Alterada pelo Ofício 0152/2023-GB/DEP.CM (10744734). RD do contrato de LOCAÇÃO DE IMÓVEL OU ESTRUTURA FÍSICA DE ESPAÇO PARA SEDIAR A INSTALAÇÃO PROVISÓRIA DO HOSPITAL MATERNO INFANTIL NOSSA SENHORA DE NAZARETH e o HOSPITAL GERAL DE RORAIMA. - Relatório de Despesas de Exercícios Anteriores SESAU/CGA/DA (10583632) - Termo de Reconhecimento de Dívida SESAU/CGA/DA (10585373) - Despesas de Exercícios Anteriores SESAU/CGA/DA (10585848) - Parcial ao Despacho 595 (10586314). - CGA/SESAU</t>
  </si>
  <si>
    <t>Coronel Chagas</t>
  </si>
  <si>
    <t>Bonfim</t>
  </si>
  <si>
    <t>22102.0001.23.00079-2</t>
  </si>
  <si>
    <t>22102.0001.28.845.061.2495.0500.44404100.1500.0101.7.1</t>
  </si>
  <si>
    <t>Construção de Praça e de Campo de Futebol na Vila Vilena no município de Bonfim</t>
  </si>
  <si>
    <t>Valor que se empenha para fazer face a Emenda Parlamentar Indivividual Impositiva  por Transferência Especial nº 18, Deputado Estadual CEL. CHAGAS, DESPESAS COM A CONSTRUÇÃO DE PRAÇA E DE CAMPO DE FUTEBOL NA VILA VILENA NO MONICIPIO DE BONFIM.</t>
  </si>
  <si>
    <t>20601.0001.23.01287-9</t>
  </si>
  <si>
    <t>20601.0001.10.845.079.2499.0500.44404100.1500.0101.7.1</t>
  </si>
  <si>
    <t>Construção  de Unidade Básica de Saúde-UBS, no município  de Bonfim</t>
  </si>
  <si>
    <t>- Emenda Nº 19 - Dep. Coronel Chagas
- META: Construção de Unidade Básica de Saúde-UBS, no município de Bonfim
- Disponibilizar recursos visando a melhoria da oferta dos serviços de saúde prestados à população do município de Bonfim, através de Emenda Parlamentar Individual Impositiva, com execução na modalidade de transferência especial de acordo com o previsto no art. 113-A, I da Constituição Estadual (Emenda Constitucional nº 071/2020).
- presente despesa está compatível orçamentariamente com a LDO - Lei Estadual nº Lei nº 1.720 de 29 de julho de 2022, e LOA ¿ Nº 1.795, DE 19 DE JANEIRO DE 2023, publicada no DOE  4366 de 19 de janeiro de 2023, para o exercício de 2023 - Declaração 11 (7654814);
- Atendendo o Despacho 38 (8636334);
-20101.008948/2023.87;
-SESAU.</t>
  </si>
  <si>
    <t>Dhiego Coelho</t>
  </si>
  <si>
    <t>20601.0001.23.03422-8</t>
  </si>
  <si>
    <t>20601.0001.10.302.078.2174.9900.33909200.1500.0101.6.1</t>
  </si>
  <si>
    <t xml:space="preserve"> Implementação de políticas públicas efetivas de Educação Preventiva e de Enfrentamento  à Endometriose,  voltado ao público feminino, através da Associação Beneficente ao Portador de Câncer  e outas Doenças Graves - ABPC</t>
  </si>
  <si>
    <t>Emenda nº 20/2023 - EMENDA DE COMISSÃO EX. DEP. DIEGHO COELHO, conforme Ofício Nº 133/2023 (10342574)/ (RD de Custeio contratos contínuos da SESAU). Credenciamento para prestação de Serviços de Saúde de Média e Alta Complexidade para realização de Procedimentos com Finalidade Diagnóstica: Coleta de Material por meio de Punção/Biopsia, Diagnóstico por Radiologia, Diagnóstico por Ultrassonografia, etc - Credenciamento por Inexigibilidade de Licitação: Artigo 25, caput, da Lei nº 8.666/93 - 20101.006743/2022.86. - Principal 20101.004942/2021.79 - Filho 20101.006743/2022.86; - Termo de Reconhecimento de Dívida SESAU/CGRAC/DECSIS/NCPROC (10278667); - Destina-se CGRAC/SESAU</t>
  </si>
  <si>
    <t>20601.0001.23.03423-6</t>
  </si>
  <si>
    <t>Emenda nº 20/2023 - EMENDA DE COMISSÃO EX. DEP. DIEGHO COELHO conforme Ofício Nº 133/2023 (10342574)/ (RD de Custeio contratos contínuos da SESAU). Credenciamento prestação de Serviços de Saúde de Média e Alta Complexidade para realização de Procedimentos com Finalidade Diagnóstica: Coleta de Material por meio de Punção/Biopsia,Diagnóstico por Radiologia, Diagnóstico por Ultrassonografia, Diagnóstico por Tomografia, entre outros. - Principal 20101.004942/2021.79 - Filho 20101.005618/2022.59; - CONTRATO Nº 089/2022 (4195548) - VIGÊNCIA do T.A. 23/02/2023 a 23/02/2024; - Demonstrativo Financeiro SESAU/CGRAC/DECSIS/NCPROC (9404212); - Termo de Reconhecimento de Dívida SESAU/CGRAC/DECSIS/NCPROC (9404269); - Destina-se à CGRAC/SESAU/RR.</t>
  </si>
  <si>
    <t>20601.0001.23.03424-4</t>
  </si>
  <si>
    <t>Emenda nº 20/2023 - EMENDA DE COMISSÃO EX. DEP. DIEGHO COELHO conforme Ofício Nº 133/2023 (10342574)/ (RD de Custeio contratos contínuos da SESAU). Credenciamentopara prestação de serviços de saúde de média e alta complexidade em quimioterapia paliativa, terapêutica oncológica e radioterapia para atendimento aos usuários do SUS. - PROCESSO SEI Nº 20101.002664/2020.34 /FÍSICO 20601.04854/19-50; - CONTRATO Nº 024/2020 - 4º T.A (7684086) VIG. 13/02/2023 a 13/02/2024; - Demonstrativo Financeiro SESAU/CGRAC/DECSIS/NCPROC (9384694); - Termo de Reconhecimento de Dívida SESAU/CGRAC/DECSIS/NCPROC (9385385); - CGRAC/SESAU</t>
  </si>
  <si>
    <t>20601.0001.23.03425-2</t>
  </si>
  <si>
    <t>Emenda nº 20/2023 - EMENDA DE COMISSÃO EX. DEP. DIEGHO COELHO, conforme Ofício Nº 133/2023 (10342574)/ (RD de Custeio contratos contínuos da SESAU). CREDENCIAMENTO SERVIÇOS DE SAÚDE DE MÉDIA E ALTA COMPLEXIDADE QUE DISPONIBILIZE CONSULTAS OFTALMOLÓGICAS, EXAMES DIAGNÓSTICOS, PRÉ E PÓS OPERATÓRIO DO APARELHO OCULAR E CIRURGIAS DE CATARATAS, NO ÂMBITO DO MUNICÍPIO DE BOA VISTA RR,PARA ATENDIMENTO AOS USUÁRIOS DO SUS. - EDITAL DE CREDENCIAMENTO Nº 003/2019 - Contrato nº 571/2021 (3587547) - VIG 15/12/2022 a. 15/12/2023. - Demonstrativo Financeiro SESAU/CGRAC/DECSIS/NCPROC (9720413); - Termo de Reconhecimento de Dívida SESAU/CGRAC/DECSIS/NCPROC (9722487); DESTINA-SE A CGRAC/ SESAU</t>
  </si>
  <si>
    <t>20601.0001.23.03427-9</t>
  </si>
  <si>
    <t>Emenda nº 20/2023 - EMENDA DE COMISSÃO EX. DEP. DIEGHO COELHO, conforme Ofício Nº 133/2023 (10342574)/ (RD de Custeio contratos contínuos da SESAU). Locação de equipamentos com fornecimento de insumos para atender o Setor de Coleta, Processamento e Agências Transfusionais, visando atender ao HEMOCENTRO. - Pregão Eletrônico Nº 020/2021 - CONTRATO Nº 200/2021 (2187849) - 2º T.A (90896810) -VIG. 21/06/2023 a 21/12/2023; - Planilha (9428614); Despesas de Exercícios Anteriores (9431606); Termo de Reconhecimento de Dívida (9428631); - Planilha (9432107);Relatório de Despesas de Exercícios Anteriores SESAU (9432235) e Termo de Reconhecimento de Dívida (9432267). - Destina-se à CGAE/SESAU.</t>
  </si>
  <si>
    <t>20601.0001.23.03437-6</t>
  </si>
  <si>
    <t>Emenda nº 20/2023 - EMENDA DE COMISSÃO EX. DEP. DIEGHO COELHO, conforme Ofício Nº 133/2023 (10342574)/ (RD de Custeio contratos contínuos da SESAU). Contratação de Empresa especializada de Serviço de preparação (manipulação) de Nutrição Parenteral. - PREGÃO ELETRÔNICO Nº 029/2022 - ARP (5051426); - Processo Principal 20101.060084/2021.42 - Filho 20101.040114/2022.85; - CONTRATO N°404/2022 (5414932) - Errata 180 (7742945). - Planilha (8209539); - Despesas de Exercícios Anteriores (8209621); - Relatório de Despesas de Exercícios Anteriores (8209648); - Termo de Reconhecimento de Dívida SESAU/CGAF/AREATRANSP (8209719). Destina-se à CGAF/SESAU.</t>
  </si>
  <si>
    <t>20601.0001.23.03439-2</t>
  </si>
  <si>
    <t>Emenda nº 20/2023 - EMENDA DE COMISSÃO EX. DEP. DIEGHO COELHO, conforme Ofício Nº 133/2023 (10342574)/ (RD de Custeio contratos contínuos da SESAU). -PRESTAÇÃO DE SERVIÇOS DE LOCAÇÃO DE EQUIPAMENTO AUTOMATIZADO (MÁQUINA DE AFÉRESE) COM FORNECIMENTO DE INSUMOS. - Termo de Reconhecimento de Dívida SESAU/CGAE/DEPMONIT/NP1 (6186774); - Destina-se à CGAE/SESAU.</t>
  </si>
  <si>
    <t>20601.0001.23.03444-9</t>
  </si>
  <si>
    <t>Emenda nº 20/2023 -EMENDA DE COMISSÃO EX. DEP. DIEGHO COELHO, conforme Ofício Nº 133/2023 (10342574)/ (RD de Custeio contratos contínuos da SESAU). - AQUISIÇÃO DE INSUMOS PARA SUPRIR AS NECESSIDADES DOS SERVIÇOS DE ASSISTÊNCIA ODONTOLÓGICA DE MÉDIA E ALTA COMPLEXIDADE DO ESTADO DE RORAIMA. - Planilha SESAU/CGAE/DEPMONIT/NP1 (7844160); - Despesas de Exercícios Anteriores SESAU/CGAE/DEPMONIT/NP1 (8734303); - Termo de Reconhecimento de Dívida SESAU/CGAE/DEPMONIT/NP1 (8734375); - Destina-se à CGAE/SESAU.</t>
  </si>
  <si>
    <t>20601.0001.23.03449-1</t>
  </si>
  <si>
    <t>RECONHECIMENTO DE DIVIDA CONF. ART. 37 DA LEI 4.320/64; - CREDENCIAMENTO DE SERVIÇOS DE SAÚDE DE MÉDIA E ALTA COMPLEXIDADE (EXAMES LABORATORIAIS DE ANÁLISES CLÍNICAS). - PROC SEI 20101.000367/2020.54 - FÍSICO 3602/19 - Demonstrativo Financeiro SESAU/CGRAC/DECSIS/NCPROC (8660620); - Termo de Reconhecimento de Dívida SESAU/CGRAC/DECSIS/NCPROC (8662257); 12012 (7389888) - nov. - Despacho 780 (10926322) - REC. EMENDA ESTADUAL IMPOSITIVA 20 - conforme ofício 133/2023 (20342574) / (RD de custeio contratos contínuos da SESAU) Dep. Diegho Coelho - DESTINA-SE A CGRAC/SESAU</t>
  </si>
  <si>
    <t>20601.0001.23.03451-1</t>
  </si>
  <si>
    <t>RECONHECIMENTO DE DIVIDA CONF. ART. 37 DA LEI 4.320/64; - CREDENCIAMENTO DE SERVIÇOS DE SAÚDE DE MÉDIA E ALTA COMPLEXIDADE (EXAMES LABORATORIAIS DE ANÁLISES CLÍNICAS). - PROC SEI 20101.000367/2020.54 - FÍSICO 3602/19 - Demonstrativo Financeiro SESAU/CGRAC/DECSIS/NCPROC (8660620); - Termo de Reconhecimento de Dívida SESAU/CGRAC/DECSIS/NCPROC (8662257); NF 12031 (8655769) - dez - Despacho 780 (10926322) - REC. EMENDA ESTADUAL IMPOSITIVA 20 - conforme ofício 133/2023 (20342574) / (RD de custeio contratos contínuos da SESAU) Dep. Diegho Coelho - DESTINA-SE A CGRAC/SESAU</t>
  </si>
  <si>
    <t>20601.0001.23.03475-9</t>
  </si>
  <si>
    <t>Emenda nº 20/2023 - EMENDA DE COMISSÃO EX. DEP. DIEGHO COELHO, conforme Ofício Nº 133/2023 (10342574)/ (RD de Custeio contratos contínuos da SESAU). CONTRATAÇÃO DE EMPRESA ESPECIALIZADA PARA OS SERVIÇOS DE AUTOMAÇÃO DE EXAMES (TESTES) LABORATORIAIS DE BIOQUIMICA, IMUNOLOGIA, HEMATOLOGIA E HOMEOSTASIA, COM CESSÃO DE EQUIPAMENTOS EM COMODATO, etc.. - N.º 317/17 - Pregão PRESENCIAL 055/17; - 443.990,99 - Termo de Reconhecimento de Dívida SESAU/CGAE/DEPMONIT/NP1 (8216324); - 74.210,76 - Termo de Reconhecimento de Dívida SESAU/CGAE/DEPMONIT/NP1 (10200120); - 11.620,37 - Termo de Reconhecimento de Dívida SESAU/CGAE/DEPMONIT/NP1 (10234367); - Destina-se à CGAF/SESAU.</t>
  </si>
  <si>
    <t>20601.0001.23.03476-7</t>
  </si>
  <si>
    <t>Emenda nº 20/2023 - EMENDA DE COMISSÃO EX. DEP. DIEGHO COELHO, conforme Ofício Nº 133/2023 (10342574)/ (RD de Custeio contratos contínuos da SESAU). AQUISIÇÃO DE MATERIAIS REAGENTES E INSUMOS LABORATORIAIS VISANDO ATENDER AS UNIDADES DA CAPITAL E INTERIOR DO ESTADO DE RORAIMA. - Planilha SESAU/CGAE/DEPMONIT/NP1 (8336902); - Despesas de Exercícios Anteriores SESAU/CGAE/DEPMONIT/NP1 (8336846); - Relatório de Despesas de Exercícios Anteriores SESAU/CGAE/DEPMONIT/NP1 (8336858); - Termo de Reconhecimento de Dívida SESAU/CGAE/DEPMONIT/NP1 (8336872); - Destina-se à CGAE/SESAU.</t>
  </si>
  <si>
    <t>20601.0001.23.03477-5</t>
  </si>
  <si>
    <t>Emenda nº 20/2023 -EMENDA DE COMISSÃO EX. DEP. DIEGHO COELHO, conforme Ofício Nº 133/2023 (10342574)/ (RD de Custeio contratos contínuos da SESAU). CONTRATAÇÃO DE EMPRESA ESPECIALIZADA PARA EXECUÇÃO DOS SERVIÇOS DE TIPAGEMSANGUÍNEA EM GEL COM LOCAÇÃO DE EQUIPAMENTOS, E INFRAESTRUTURA TECNOLÓGICA PARA O INTERFACEAMENTO BIDIRECIONAL DE DADOS ETC... - PREGÃO ELETRÔNICO 033/2021 - ARP (2084712); - CONTRATO 223/2021 (2455284); -Planilha SESAU/CGAE/DEPMONIT/NP1 (7995123); - Despesas de Exercícios Anteriores SESAU/CGAE/DEPMONIT/NP1 (7995154); - Termo de Reconhecimento de Dívida SESAU/CGAE/DEPMONIT/NP1 (7995222); - Destina-se à CGAE/SESAU/RR.</t>
  </si>
  <si>
    <t>20601.0001.23.03479-1</t>
  </si>
  <si>
    <t>Emenda nº 20/2023 - EMENDA DE COMISSÃO EX. DEP. DIEGHO COELHO, conforme Ofício Nº 133/2023 (10342574)/ (RD de Custeio contratos contínuos da SESAU). - Aquisição de Materiais Radiológicos para Atender a Secretaria de Estado da Saúde/ RR. - Planilha SESAU/CGAE/DEPMONIT/NP1 (9361698); - Despesas de Exercícios Anteriores SESAU/CGAE/DEPMONIT/NP1 (9361702); - Termo de Reconhecimento de Dívida SESAU/CGAE/DEPMONIT/NP1 (9361706); - Solicitação de Empenho SESAU/CGAE/DEPMONIT/NP1 (10194137); - Destina-se à CGAE/SESAU.</t>
  </si>
  <si>
    <t>20601.0001.23.03480-5</t>
  </si>
  <si>
    <t>Emenda nº 20/2023 - EMENDA DE COMISSÃO EX. DEP. DIEGHO COELHO, conforme Ofício Nº 133/2023 (10342574)/ (RD de Custeio contratos contínuos da SESAU). Contratação de empresa especializada para executar a reforma do telhado da unidade de hematologia e hemoterapia. - Contrato de repasse nº 1045.274-88/2017/ms/caixa- convênio/siconv nº 852979/2017/ms/caixa. -Concorrência nº: 018/2020. Tipo: Menor Preço. - Termo de Homologação SESAU/CGPLAN/DEPCONV (1666389). -Relatório de Despesas de Exercícios Anteriores SESAU/CGA/DE (9590474); -Despesas de Exercícios Anteriores SESAU/CGA/DE (9590492); - Termo de Reconhecimento de Dívida SESAU/CGA/DE (9590375); - Destina-se a DENGE/CGA/SESAU</t>
  </si>
  <si>
    <t>20601.0001.23.03748-0</t>
  </si>
  <si>
    <t>Emenda nº 20/2023 - EMENDA DE COMISSÃO EX. DEP. DIEGHO COELHO, conforme Ofício Nº 133/2023 (10342574)/ (RD de Custeio contratos contínuos da SESAU). -PRESTAÇÃO DE SERVIÇOS DE LOCAÇÃO DE EQUIPAMENTO AUTOMATIZADO (MÁQUINA DE AFÉRESE) COM FORNECIMENTO DE INSUMOS. - Termo de Reconhecimento de Dívida SESAU/CGAE/DEPMONIT/NP1 (6186774); - Atendendo ao Despacho 722 (11252222). - Destina-se à CGAE/SESAU.</t>
  </si>
  <si>
    <t>Implementação de políticas públicas efetivas de Educação Preventiva e de Enfrentamento  à Endometriose,  voltado ao público feminino, através da Associação Beneficente ao Portador de Câncer  e outas Doenças Graves - ABPC</t>
  </si>
  <si>
    <t>SETRABES</t>
  </si>
  <si>
    <t>23101.0001.23.01533-9</t>
  </si>
  <si>
    <t>23101.0001.08.244.085.2436.9900.33504100.1500.0101.6.1</t>
  </si>
  <si>
    <t>Para a implementação e ampliação de políticas efetivas para as mulheres de baixa renda e em situação de vulnerabilidade, com foco nos seguintes programas: empoderamento feminino, elevando o status das mulheres por meio da educação, conscientização, alfabetização e treinamento, através do Instituto Filhos de Roraima, SEI Nº 23101.004193/2023.30</t>
  </si>
  <si>
    <t>Despesa com a celebração de Termo de Fomento entre a Secretaria do Trabalho e Bem ¿ Estar Social ¿ SETRABES/RR e o Instituto Filhos de Roraima, e tem o objetivo realizar a implementação e ampliação de políticas públicas efetivas para as mulheres de baixa renda e em situação de vulnerabilidade, com foco nos seguintes programas: empoderamento feminino, elevando o status das mulheres por meio da educação, conscientização, alfabetização e treinamento.Ep 21</t>
  </si>
  <si>
    <t>Éder Lourinho</t>
  </si>
  <si>
    <t>Caroebe</t>
  </si>
  <si>
    <t>20601.0001.23.01000-0</t>
  </si>
  <si>
    <t>20601.0001.10.845.079.2499.1300.44404100.1500.0101.7.1</t>
  </si>
  <si>
    <t>Para a atender despesas com o reequilíbrio econômico-financeiro do contrato da obra de construção do Centro de Reabilitação Física no Município de Caroebe, Conforme o SEI Nº 20101.044256/2023.01 .</t>
  </si>
  <si>
    <t xml:space="preserve">Emenda Nº 22/2023 - Dep. Éder Lourinho
- META: Despesa com reequilíbrio econômico-financeiro do contrato da obra de construção do Centro de Reabilitação Física no Município de Caroebe.
- Suplementar recursos visando a melhoria da oferta dos serviços de saúde prestados à população do Município de Caroebe.
- Valor: R$ 300.000,00;
- Ofício 11/2023 (7859031);
- Atendendo o Despacho 23 (8420643).
</t>
  </si>
  <si>
    <t>20601.0001.23.01254-2</t>
  </si>
  <si>
    <t>Emenda Nº 22 - Dep. Éder Lourinho - Anexo QDD emenda 22 (7629188)
Construção de uma unidade do Centro de Atenção Psicossocial -CAPS, no município de Bonfim. Disponibilizar recursos , objetivando oferecer atendimento diário às pessoas com transtornos mentais, alcoolismo e outras drogas, por meio do acompanhamento clínico e reinserção social, fortalecendo a atenção à saúde com prevenção e reabilitação, através de Emenda Parlamentar Individual Impositiva, com execução na modalidade de transferência especial de acordo com o previsto no art. 113-A, I da Constituição Estadual (Emenda Constitucional nº 071/2020).
- 20101.008976/2023.02
- Despacho 65 (8860597)
- SESAU</t>
  </si>
  <si>
    <t>34101.0001.23.00368-8</t>
  </si>
  <si>
    <t>34101.0001.13.392.031.2425.9900.33404100.1500.0101.6.1</t>
  </si>
  <si>
    <t>Recuperação  de pontes no município de Caroebe.</t>
  </si>
  <si>
    <t>Repasse de recursos financeiros do ESTADO DE RORAIMA/SECULT ao MUNICÍPIO DE CAROEBE-RR, com o propósito de apoiar o "Projeto: 9ª Festa da Banana e 6ª Feira de Agronegócios de Caroebe-RR", conforme convênio n° 014/2023, oriundo de Emenda Parlamentar n° 023/2023 de Autoria do Dep. Eder Loirinho.</t>
  </si>
  <si>
    <t>21101.0001.23.01897-9</t>
  </si>
  <si>
    <t>21101.0001.15.451.043.3536.9900.33404100.1500.0101.6.1</t>
  </si>
  <si>
    <t>Valor destinado a atender as despesas com o Convênio nº 35/2022, cujo objeto é serviços de Limpeza Pública Urbana na Sede do Município de Caroebe-RR.(EP nº 23- EII)</t>
  </si>
  <si>
    <t>21101.0001.23.02199-6</t>
  </si>
  <si>
    <t>21101.0001.26.782.075.2226.9900.33404100.1500.0101.6.1</t>
  </si>
  <si>
    <t>Valor destinado a atender as despesas com o Aditivo ao Convênio nº 48/2022, cujo objeto é serviço de Recuperação de estradas vicinais no município de São João da Baliza-RR.(Emenda n° 23 - EII)</t>
  </si>
  <si>
    <t>Evangelista</t>
  </si>
  <si>
    <t>UERR</t>
  </si>
  <si>
    <t>17201.0001.23.00044-1</t>
  </si>
  <si>
    <t>17201.0001.12.364.067.2331.9900.33903900.1500.0101.6.1</t>
  </si>
  <si>
    <t xml:space="preserve"> Contratação de empresa terceirizada  para execução de serviços de reforma e manutenção predial para atender as necessidades  da Universidade  Estadual  de Roraima.</t>
  </si>
  <si>
    <t>Contratação de empresa para a realização de serviços contínuos de adaptação, conserto, demolição, instalação, montagem, operação, reparação e manutenção de edificações para a Universidade Estadual de Roraima-UERR, conforme Estudo Técnico-Preliminar (3429915). Conforme Ata de Registro de Preços do Pregão Presencial nº 001/2022 ( Doc. SEI nº 7332772), com recursos oriundo de Emenda Parlamentar nº 24 (7640018). Em atendimento ao DESPACHO 58/2023/UERR/CUNI/REIT/PROFI (Doc. SEI nº 7642095) e conforme Contrato nº 62 (Doc. SEI nº 7669475).</t>
  </si>
  <si>
    <t>20601.0001.23.03294-2</t>
  </si>
  <si>
    <t xml:space="preserve"> Realização de palestras e atendimentos psicológicos,  objetivado a prevenção  ao suicídio, através da Organização  da Sociedade Civil de Interesse Público-OSClP, denominada Instituto Amazônia Viva.</t>
  </si>
  <si>
    <t>Emenda nº 25/2023 - conforme Ofício Nº 133/2023 (10342574)/ (RD de Custeio contratos contínuos da SESAU). Rd de Contratação de empresa especializada na prestação de assistência complementar à saúde na área de Traumatologia/Ortopedia, para atender as demandas de cirurgias Eletivas e de Urgência e Emergência em Traumatologia/Ortopedia, adulto, em estabelecimentos de saúde da SECRETARIA DE SAUDE DE RORAIMA ¿ SESAU, por meio de Adesão de Ata de Registro de Preços nº 199/2022 ¿ Pregão Eletrônico SRP nº 121/2022, oriunda da Secretaria de Saúde do Acre ¿ SESACRE - 20101.055569/2022.03. - Despesas de Exercícios Anteriores SESAU/CGAE/DPR (10711598)/Termo de Reconhecimento de Dívida SESAU/CGAE/DPR (10703827). - Parcial ao Despacho 268 (10715842). - Destina-se à CGAE/SESAU.</t>
  </si>
  <si>
    <t>20601.0001.23.03349-3</t>
  </si>
  <si>
    <t>Emenda nº 25/2023 - Comissão Ex. Deputado Evangelista Siqueira - Conforme Ofício nº 133/2023 (10342574) (RD de Custeio Contratos contínuos da SESAU) - - (PREVENTIVA) Pagamento de Requisição Administrativa SESAU/CGA/DA (6926172) em favor da empresa VOLTAGEM ENERGIA LTDA - ENGENHARIA LTDA, CNPJ 32.365.768/0001-55, referente a Prestação de serviço de manutenção preventiva e corretiva nos GRUPOS GERADORES pertencentes a SESAU. - NF 3990 (7757463) E 3991 (7757495). - Relatório de Despesas de Exercícios Anteriores SESAU/CGA/DA (10753133); - Termo de Reconhecimento de Dívida SESAU/CGA/DA (10753706); - Despesas de Exercícios Anteriores SESAU/CGA/DA (10754177); - Destina-se à CGA/SESAU.</t>
  </si>
  <si>
    <t>20601.0001.23.03350-7</t>
  </si>
  <si>
    <t>Emenda nº 25/2023 - Comissão Ex. Deputado Evangelista Siqueira - Conforme Ofício nº 133/2023 (10342574) (RD de Custeio Contratos contínuos da SESAU) - - (CORRETIVA) Pagamento de Requisição Administrativa SESAU/CGA/DA (6926172) em favor da empresa VOLTAGEM ENERGIA LTDA - ENGENHARIA LTDA, CNPJ 32.365.768/0001-55, referente a Prestação de serviço de manutenção preventiva e corretiva nos GRUPOS GERADORES pertencentes a SESAU. - NF 2605 (7757460). - Relatório de Despesas de Exercícios Anteriores SESAU/CGA/DA (10753133); - Termo de Reconhecimento de Dívida SESAU/CGA/DA (10753706); - Despesas de Exercícios Anteriores SESAU/CGA/DA (10754177); - Destina-se à CGA/SESAU.</t>
  </si>
  <si>
    <t>20601.0001.23.03402-3</t>
  </si>
  <si>
    <t>Emenda nº 25/2023 Valor 139.990,79 - Comissão ex deputado George Melo conforme Ofício Nº 133/2023 (10342574)/ (RD de Custeio contratos contínuos da SESAU). Rd de Contratação de empresa especializada na prestação de assistência complementar à saúde na área de Traumatologia/Ortopedia, para atender as demandas de cirurgias Eletivas e de Urgência e Emergência em Traumatologia/Ortopedia e outros, por meio de Adesão de Ata de Registro de Preços nº 199/2022 ¿ Pregão Eletrônico SRP nº 121/2022, oriunda da Secretaria de Saúde do Acre ¿ SESACRE - 20101.055569/2022.03. - Despesas de Exercícios Anteriores SESAU/CGAE/DPR (10711598)/Termo de Reconhecimento de Dívida SESAU/CGAE/DPR (10703827). - Parcial ao Despacho 268 (10715842). - Destina-se à CGAE/SESAU.</t>
  </si>
  <si>
    <t>20601.0001.23.03527-5</t>
  </si>
  <si>
    <t>20601.0001.10.302.078.2174.9900.33903900.1500.0101.6.1</t>
  </si>
  <si>
    <t>Credenciamento serviço móvel de saúde para consultas, exames e procedimentos especializados na saúde, por meio de unidades móveis adaptadas com o fornecimento de profissionais técnicos, bem como equipamentos e todos os insumos necessários para a UNIDADE MÓVEL DE ATENDIMENTO A SAÚDE DA MULHER -UNIDADE MÓVEL DE ATENDIMENTO ODONTOLÓGICO. - SEI: 20101.021759/2023.08 - CONTRATO Nº​348/2023 (8316178); - Atendendo parcial Solicitação de Empenho (11204156); - Emenda nº 25/2023 - EMENDA DE COMISSÃO EX. DEP. EVANGELISTA SIQUEIRA, conforme Ofício Nº 191/2023 / (Custeio contratos contínuos da SESAU). - Emenda nº 65/2023 EX. DEP. RENAN FILHO, - conforme Ofício Nº 189/2023 / (Custeio contratos contínuos da SESAU). - Destina-se ao CGAE/SESAU</t>
  </si>
  <si>
    <t>Gabriel Picanço</t>
  </si>
  <si>
    <t>20601.0001.23.03313-2</t>
  </si>
  <si>
    <t xml:space="preserve"> Aquisição de 03 (três) veículos fluviais tipo ambulâncias equipadas para atender os moradores  da região do Baixo Rio Branco , município  de Caracaraí e município de Rorainópolis</t>
  </si>
  <si>
    <t>Emenda 26/2023 - Dep. Gabriel Picanço - Atender Despesas de Custeios diversos através de contratação de PJ - Ofício nº 31/2023 (20101.075962/2023.96). - Adesão a Ata de Registro de Preço nº 018/2022 na modalidade "CARONA" do Pregão Eletrônico nº 050/2021 - Processo Administrativo nº 0014.013889.00013/2021-01, oriundo da Secretaria de Estado da Educação, Cultura e Esportes do Estado do Acre, para a Prestação de Serviços de contratação de empresa para a prestação de serviços comuns de engenharia de forma continuada, por demanda. - 20101.039966/2022.20 - ATENDE PARCIALMENTE AO Despacho 135 (9102624). - CGA/SESAU</t>
  </si>
  <si>
    <t>20601.0001.23.03324-8</t>
  </si>
  <si>
    <t>Emenda 26/2023 - Dep. Gabriel Picanço - Atender Despesas de Custeios diversos através de contratação de PJ - Ofício nº 31/2023 (20101.075962/2023.96) - Reconhecimento de Dívida com Requisição Administrativa - 2023. Prestação de serviços de manutenção preventiva e corretiva, com reposição de peças originais ou similares para atender os equipamentos de rádio imagem das unidades de saúde da capital e interior - 20101.000720/2020.04 - Cobertura de NF do exercício corrente (NF 481; 491; 501; 503; 521; 527). - Destina-se ao CGAE/SESAU</t>
  </si>
  <si>
    <t>20601.0001.23.03426-0</t>
  </si>
  <si>
    <t>Contratação de Empresa Especializada na Prestação de serviço de Digitalização e gerenciamento de imagens médica por Meio de Software PACS, com ou sem Laudo e Implantação da Telerradiologia, com a Impressão dos Exames em papel A3 e A4, com fornecimento de insumos, nas Unidades de saúde da Capital e Interior do Estado de Roraima. - Emenda 26/2023 - Dep. Gabriel Picanço - Atender Despesas de Custeios diversos através de contratação de PJ - Ofício nº 31/2023 (20101.075962/2023.96) - PROCESSO PRINCIPAL 20101.014869/2021.43;Filho 20101.027110/2023.92; - PREGÃO ELETRÔNICO Nº 161/2021; - ARP (8347577). - ATENDER PARCIALMENTE A Solicitação de Empenho SESAU/CGAE/DEPMONIT/NP1 (10712825).</t>
  </si>
  <si>
    <t>4.4.90.51</t>
  </si>
  <si>
    <t>21101.0001.23.00262-2</t>
  </si>
  <si>
    <t>21101.0001.26.782.075.3340.9900.44905100.1500.0101.6.1</t>
  </si>
  <si>
    <t>Para atender despesas com Aditivo de serviços e reajuste do contrato n° 006/2022/SEINF, objetivando atende serviços de implantação da vicinal 06, incluído obras de arte corrente, com extensão total de 21,00km, localizada no município de Cantá, Conforme SEI Nº 21101.000761/2023.06</t>
  </si>
  <si>
    <t>Valor destinado a atender as despesas com a Reprogramação de Serviços ao Contrato n° 006/2022/SEINF (Termo Aditivo), referente aos serviços de implantação da Vicinal 06 incluindo obras de arte corrente, com extensão total de 21,00 km, localizada no Município de Cantá-RR.Emenda Parlamentar Individual  nº 27 - Deputado Gabriel Picanço</t>
  </si>
  <si>
    <t>21101.0001.23.00729-2</t>
  </si>
  <si>
    <t>Para atender despesas com Aditivo de serviços e reajuste do contrato n° 006/2022/SEINF, objetivando atende serviços de implantação da vicinal 06, incluído obras de arte corrente, com extensão total de 21,00km, localizada no município de Cantá, Conforme SEI Nº 21101.000761/2023.08</t>
  </si>
  <si>
    <t>Valor destinado a atender despesa as despesas com o Reajuste do Contrato n.º 006/2022/SEINF, referente aos serviços de implantação da Vicinal 06 incluindo obras de arte corrente, com extensão total de 21,00 km, localizada no Município de Cantá/RR. (EP Nº 27 - EII).</t>
  </si>
  <si>
    <t>21101.0001.23.00973-2</t>
  </si>
  <si>
    <t>Para atender despesas com Aditivo de serviços e reajuste do contrato n° 006/2022/SEINF, objetivando atende serviços de implantação da vicinal 06, incluído obras de arte corrente, com extensão total de 21,00km, localizada no município de Cantá, Conforme SEI Nº 21101.000761/2023.09</t>
  </si>
  <si>
    <t>Despesa as despesas com a Revisão ao Contrato n° 006/2022/SEINF, referente aos serviços de implantação da Vicinal 06 incluindo obras de arte corrente, com extensão total de 21,00 km, localizada no Município de Cantá/RR. (EP nº 27 EII)</t>
  </si>
  <si>
    <t>Para atender despesas com Aditivo de serviços e reajuste do contrato n° 006/2022/SEINF, objetivando atende serviços de implantação da vicinal 06, incluído obras de arte corrente, com extensão total de 21,00km, localizada no município de Cantá, Conforme SEI Nº 21101.000761/2023.10</t>
  </si>
  <si>
    <t>George Melo</t>
  </si>
  <si>
    <t>DPE</t>
  </si>
  <si>
    <t>3.1.90.11</t>
  </si>
  <si>
    <t>32101.0001.23.00891-9</t>
  </si>
  <si>
    <t>32101.0001.14.422.096.2259.9900.31901100.1500.0101.6.1</t>
  </si>
  <si>
    <t>Realizar marketing institucional da Defensoria Pública do Estado de Roraima-DPE/RR para divulgação dos serviços gratuitos prestados pela Instituição à população de Roraima</t>
  </si>
  <si>
    <t>Despesas com folha de pagamento de membros e servidores da Defensoria Pública do Estado de Roraima - DPE/RR, para o exercício de 2023, referente a emenda parlamentar nº. 028, conforme solicitação nos autos (0524019)</t>
  </si>
  <si>
    <t>20601.0001.23.03296-9</t>
  </si>
  <si>
    <t xml:space="preserve"> Realização de pesquisa  e atendimento ao público feminino acometido da doença  endometriose,  através da Organização  da Sociedade  Civil de Interesse Público-OSCIP, denominada  Instituto Amazônia  Viva</t>
  </si>
  <si>
    <t>Emenda nº 29/2023 - conforme Ofício Nº 133/2023 (10342574)/ (RD de Custeio contratos contínuos da SESAU). Rd de Contratação de empresa especializada na prestação de assistência complementar à saúde na área de Traumatologia/Ortopedia, para atender as demandas de cirurgias Eletivas e de Urgência e Emergência em Traumatologia/Ortopedia, adulto, em estabelecimentos de saúde da SECRETARIA DE SAUDE DE RORAIMA ¿ SESAU, por meio de Adesão de Ata de Registro de Preços nº 199/2022 ¿ Pregão Eletrônico SRP nº 121/2022, oriunda da Secretaria de Saúde do Acre ¿ SESACRE - 20101.055569/2022.03. - Despesas de Exercícios Anteriores SESAU/CGAE/DPR (10711598)/Termo de Reconhecimento de Dívida SESAU/CGAE/DPR (10703827). - Parcial ao Despacho 268 (10715842). - Destina-se à CGAE/SESAU.</t>
  </si>
  <si>
    <t>20601.0001.23.03399-1</t>
  </si>
  <si>
    <t>Emenda 29/2023 - Comissão ex deputado Jorge Melo - Conf. Ofício 133/2023 (10342574) - RD de custeio contratos contínuos da SESAU. Contratação de empresa especializada em prestação de serviço de logística da Gestão de Medicamentos, Materiais Médico-Hospitalares e Correlatos, incluindo controle informatizado de estoque, armazenamento, etc... - 20101.054646/2021.19 - PREGÃO ELETRÔNICO Nº 037/2022 (5176514) - Contrato nº351/2022&amp;; (5236648). - Despesas de Exercícios Anteriores SESAU/CGAF/AREATRANSP (8187115) - Relatório de Despesas de Exercícios Anteriores SESAU/CGAF/AREATRANSP (8187200) - destina-se CGAF/SESAU.</t>
  </si>
  <si>
    <t>20601.0001.23.03403-1</t>
  </si>
  <si>
    <t>Emenda nº 29/2023 parcial,Emenda comissão ex deputado George Melo conforme Ofício Nº 133/2023 (10342574)/ (RD de Custeio contratos contínuos da SESAU). Rd de Contratação de empresa especializada na prestação de assistência complementar à saúde na área de Traumatologia/Ortopedia e outros, por meio de Adesão de Ata de Registro de Preços nº 199/2022 ¿ Pregão Eletrônico SRP nº 121/2022, oriunda da Secretaria de Saúde do Acre ¿ SESACRE - 20101.055569/2022.03. - Despesas de Exercícios Anteriores SESAU/CGAE/DPR (10711598)/Termo de Reconhecimento de Dívida SESAU/CGAE/DPR (10703827). - Parcial ao Despacho 268 (10715842). - Destina-se à CGAE/SESAU</t>
  </si>
  <si>
    <t>20601.0001.23.03457-0</t>
  </si>
  <si>
    <t>Emenda nº 29/2023 - conforme Ofício Nº 133/2023 (10342574)/ (RD de Custeio contratos contínuos da SESAU). Prestação de serviços de manutenção preventiva e corretiva, com reposição de peças originais ou similares para atender os equipamentos de rádio imagem das unidades de saúde da capital e interior - 20101.000720/2020.04 - Cobertura de NF DE EXERC. ANTERIORES/PREVENTIVA ATENDE PARCIALMENTE A Solicitação de Empenho SESAU/CGAE/DEPMONIT/NP1 (10931076). - Destina-se ao CGAE/SESAU</t>
  </si>
  <si>
    <t>Janio Xingu</t>
  </si>
  <si>
    <t>20601.0001.23.03545-3</t>
  </si>
  <si>
    <t>20601.0001.10.302.078.2251.0800.33404100.1500.0101.7.1</t>
  </si>
  <si>
    <t>Aquisição de medicamentos  e insumos médicos hospitalares para atender Unidades de Saúde do município de São João da Baliza</t>
  </si>
  <si>
    <t>Emenda Parlamentar Impositiva Individual Nº 30 - Ex. Dep. Jânio Xingú. Termo de Convênio nº 19/2023 ¿ ESTADO DE RORAIMA/SESAU/ MUNICÍPIO DE SÃO JOÃO DA BALIZA; META: Aquisição de medicamentos e insumos médicos hospitalares para atender Unidades de Saúde do município de São João da Baliza. Disponibilizar recursos objetivando a melhoria dos serviços de saúde prestados à população do município de São João da Baliza, através de Emenda Parlamentar Individual Impositiva, com execução na modalidade de transferência com finalidade definida de acordo com o previsto no art. 113-A, II da Constituição Estadual (Emenda Constitucional nº 071/2021) - 20101.009208/2023.68; - Despacho 219 (11096891); - CGPLAN/FUNDES/SESAU</t>
  </si>
  <si>
    <t>22102.0001.23.00092-1</t>
  </si>
  <si>
    <t>22102.0001.28.845.061.2495.0800.44404100.1500.0101.7.1</t>
  </si>
  <si>
    <t>Construção de calçadas nas ruas do município de São João da Baliza</t>
  </si>
  <si>
    <t>Valor que se empenha para fazer face a emenda parlamentar individual impositiva nº 31, para Construção de calçadas nas ruas do município de São da Baliza, por transferência especial do Ex deputado Jânio Xingu.</t>
  </si>
  <si>
    <t>SECULT</t>
  </si>
  <si>
    <t>34101.0001.23.00202-9</t>
  </si>
  <si>
    <t>Para atender o Festejo Junino de São João da Baliza, no ano de 2023, do Município de São João da Baliza/RR</t>
  </si>
  <si>
    <t>Repasse de recurso financeiro para a PREFEITURA MUNICIPAL DE SÃO JOÃO DA BALIZA, através da formalização de convênio, para apoiar no Projeto "XXXIV FESTEJO JUNINO, a ser realizado no período de 30 de junho a 04 de julho de 2023, conforme Emenda Parlamentar  n° 031 de autoria do Ex-Deputado Jânio Xingu.</t>
  </si>
  <si>
    <t>Jeferson Alves</t>
  </si>
  <si>
    <t>Alto Alegre</t>
  </si>
  <si>
    <t>20601.0001.23.03319-1</t>
  </si>
  <si>
    <t>20601.0001.10.845.079.2499.1400.44404100.1500.0101.7.1</t>
  </si>
  <si>
    <t>Aquisição de medicamentos e insumos médico-hospitalares, para atender as Unidades de Saúde do municipio de Alto Alegre</t>
  </si>
  <si>
    <t>Emenda 32/23 Comissão Orç. para a Construção da central de medicamentos IRACEMA - conforme Ofício 165/2023 de 25 de outubro de 2023 (20101.079275/2023.40) META: Construção da Central de Medicamentos, no Município de Iracema Valor: R$ 900.000,00 - Na modalidade Transferência Especial, de acordo com o previsto no art. 113-A, I da Constituição Estadual (Emenda Constitucional nº 071/2020). - Processo transferência 20101.009214/2023.15. - Conforme Despacho 205 (10748781). - FUNDO MUN. DE SAÚDE IRACEMA/RR.</t>
  </si>
  <si>
    <t>20601.0001.23.03320-5</t>
  </si>
  <si>
    <t>Emenda 32/23 Comissão Orç. para a Construção da coordenação de combate a endemias em Iracema - conforme Ofício 165/2023 de 25 de outubro de 2023 (20101.079275/2023.40). META: Construção da Coordenação de Combate a Endemia, no município de Iracema. Valor: R$ 651.617,00 - Na modalidade Transferência Especial, de acordo com o previsto no art. 113-A, I da Constituição Estadual (Emenda Constitucional nº 071/2020). - Processo transferência 20101.009214/2023.15. - Conforme Despacho 205 (10748781). - FUNDO MUN. DE SAÚDE IRACEMA/RR.</t>
  </si>
  <si>
    <t>21101.0001.23.01295-4</t>
  </si>
  <si>
    <t>21101.0001.26.782.075.2227.9900.33903900.1500.0101.6.1</t>
  </si>
  <si>
    <t>Remanejado R$ 551.000,00 para complementar despesa com serviços de manutenção de pontes de madeira em rodovias vicinais no Estado de Roraima, Lote VIII, no município de Iracema e remanejar R$ 1.000.000,00 para complementar despesa com serviços de implantação de infraestrutura urbana (pavimentação, drenagem e esgotamento sanitário) no bairro Pedra Pintada, em Boa Vista/Roraima. Autorização através do Ofício nº 120/2023 da Comissão de Orçamento, Fiscalização Financeira Tributação e Controle, 25 de agosto de 2023 (9920542), processo SEI nº 21101.002409/2023.06</t>
  </si>
  <si>
    <t>Valor destinado a atender parcialmente as despesas com a contratação de empresa especializada para executar serviços de manutenção de pontes de madeira em rodovias vicinais no Estado de Roraima, Lote VIII - Município de Iracema. (Pregão Presencial nº 002/2021-SRP) - EMENDA N° 33 - EII.</t>
  </si>
  <si>
    <t xml:space="preserve">21101.0001.23.01292-1 </t>
  </si>
  <si>
    <t>21101.0001.15.451.043.3536.0100.44905100.1500.0101.6.1</t>
  </si>
  <si>
    <t>Remanejado R$ 551.000,00 para complementar despesa com serviços de manutenção de pontes de madeira em rodovias vicinais no Estado de Roraima, Lote VIII, no município de Iracema e remanejar R$ 1.000.000,00 para complementar despesa com serviços de implantação de infraestrutura urbana (pavimentação, drenagem e esgotamento sanitário) no bairro Pedra Pintada, em Boa Vista/Roraima. Autorização através do Ofício nº 120/2023 da Comissão de Orçamento, Fiscalização Financeira Tributação e Controle, 25 de agosto de 2023 (9920542), processo SEI nº 21101.002409/2023.05, estorno do empenho no valor de R$ 36.555,81.</t>
  </si>
  <si>
    <t>Valor destinado a atender atender Parcialmente as despesas com 1º Reajustamento ao Contrato nº 038/2022/SEINF, referente aos serviços implantação de infraestrutura urbana (pavimentação, drenagem e esgotamento sanitário) no bairro Pedra Pintada, em Boa Vista-RR. (EMENDA N° 33 - EII).</t>
  </si>
  <si>
    <t>Jorge Everton</t>
  </si>
  <si>
    <t>20601.0001.23.01749-8</t>
  </si>
  <si>
    <t>Aquisição de medicamentos e insumos médico-hospitalares, para atender as Unidades de Saúde do município de Iracema</t>
  </si>
  <si>
    <t>Emendas Estaduais Impositivas Nº34 (7648327) Dep. Jorge Everton - Aquisição de medicamentos para a rede de saúde do município de Iracema - Disponibilizar recursos objetivando a melhoria dos serviços de saúde prestados à população do município de Iracema, através de Emenda Parlamentar Individual Impositiva, com execução na modalidade de transferência com finalidade definida de acordo com o previsto no art. 113-A, II da Constituição Estadual (Emenda Constitucional nº 071/2021)
  - Nº CONVÊNIO nº 08/2023 ¿ ESTADO DE RORAIMA/SESAU/MUNICÍPIO DE IRACEMA;
  - 20101.007346/2023.11
  - Despacho 96 (9227054) / Extrato Conta Corrente (8820086)
  - CGPLAN/FUNDES/SESAU</t>
  </si>
  <si>
    <t>20601.0001.23.03525-9</t>
  </si>
  <si>
    <t>20601.0001.10.302.078.2251.9900.33404100.1500.0101.6.1</t>
  </si>
  <si>
    <t xml:space="preserve"> Aquisição de equipamentos  médico-hospitalares, para atender as Unidades de Saúde do município de lracema</t>
  </si>
  <si>
    <t>Emenda Parlamentar Impositiva Individual Nº 35 - Dep. Jorge Everton; - Termo de Convênio nº 08/2023 ¿ ESTADO DE RORAIMA/SESAU/ MUNICÍPIO DE IRACEMA; - META: Recurso complementar para antender o Convênio 08/2023 - Estado de RR/SESAU/Município de Iracema, com, aquisição de material médico hospitalar, medicamentos e material odontológico, para utilização nas unidades de Saúde do município de Iracema-RR. - Disponibilizar recursos visando a melhoria da oferta dos serviços de saúde prestados à população do município de Iracema, através de Emenda Parlamentar Individual Impositiva, com execução na modalidade de transferência com finalidade definida de acordo com o previsto no art. 113-A, II da emenda constitucional. - Despacho 221 (11103834); - CGPLAN/FUNDES/SESAU.</t>
  </si>
  <si>
    <t>PM</t>
  </si>
  <si>
    <t>19103.0001.23.01114-2</t>
  </si>
  <si>
    <t>19103.0001.06.181.037.2049.0800.44404100.1500.0101.6.1</t>
  </si>
  <si>
    <t>Aquisição  de viatura, coletes à prova de balas e aparelhos de choque teser,  para atender a Guarda Municipal de São João da Baliza</t>
  </si>
  <si>
    <t>PED REFERENTE AO VALOR DO RECURSO DA CONTRAPARTIDA PELO MUNICÍPIO DE SÃO JOÃO DA BALIZA. EMENDA PARLAMENTAR INDIVIDUAL IMPOSITIVA Nº 36, CONVÊNIO 21/2022. PROCESSO SEI Nº 19103.028974/2023.22.</t>
  </si>
  <si>
    <t>SECOM</t>
  </si>
  <si>
    <t>22102.0001.23.00095-4</t>
  </si>
  <si>
    <t>Aquisição de Terreno para a implantação do Programa Habitacional Casa pra Você, no Município de Iracema, Conforme o SEI Nº 22101.011156/2023.15.</t>
  </si>
  <si>
    <t>Valor que se empenha para fazer face a emenda parlamentar individual impositiva nº 37, para aquisição de terreno para implantação do Programa Habitacional "Casa Pra Você" no Município de Iracema do deputado Joge Everton.</t>
  </si>
  <si>
    <t>José Lopes</t>
  </si>
  <si>
    <t>22102.0001.23.00082-2</t>
  </si>
  <si>
    <t>Construção de fábrica de polpas de frutas no município de Bonfim</t>
  </si>
  <si>
    <t xml:space="preserve">Valor que se empenha para fazer face a emenda parlamentar individual impositiva nº 38, para construção de fabrica de polpa de frutas no município de Bonfim, por transferência especial do Ex deputado José Lopes Primo. </t>
  </si>
  <si>
    <t>22102.0001.23.00081-4</t>
  </si>
  <si>
    <t>Aquisição de equipamentos e mobiliário para equipar a fábrica de beneficiamento de polpas, no municipio de Bonfim</t>
  </si>
  <si>
    <t>Valor que se empenha para fazer face a emenda parlamentar individual impositiva nº 39, para aquisição de equipamentos e mobiliários para equipar a fabrica de beneficiamento de polpa de frutas no município de Bonfim, por transferência especial do Ex deputado José Lopes Primo.</t>
  </si>
  <si>
    <t>Caracaraí</t>
  </si>
  <si>
    <t>20601.0001.23.01436-7</t>
  </si>
  <si>
    <t>20601.0001.10.845.079.2499.0200.44404100.1500.0101.7.1</t>
  </si>
  <si>
    <t>Construção de uma Unidade Básica de Saúde, na Vila Carolina do Norte, Vicinal ltã, no município de Caracaraí</t>
  </si>
  <si>
    <t>Emenda Nº 40 - Dep. José Lopes Primo
META: Construção de uma Unidade Básica de Saúde, na Vila Carolina do Norte, Vicinal Itã, no município de Caracaraí.
Disponibilizar recursos visando a melhoria da oferta dos serviços de saúde prestados à população do município de Caracaraí, através de Emenda Parlamentar Individual Impositiva, com execução na modalidade de transferência especial de acordo com o previsto no art. 113-A, I da Constituição Estadual (Emenda Constitucional nº 071/2020).
- Anexo QDD Emenda 40 (7636492);
- a presente despesa está compatível orçamentariamente com a LDO Lei Estadual nº Lei nº 1.720 de 29/07/2022, e LOA ¿ Nº 1.795, DE 19/01/2023 e
- Despacho 72 (8899609)</t>
  </si>
  <si>
    <t>20601.0001.23.01442-1</t>
  </si>
  <si>
    <t>Aquisição de equipamentos hospitalares para atender a Unidade Basica de Saúde, na Vila Carolina do Norte, Vicinal Itã, no municipio de Caracarai</t>
  </si>
  <si>
    <t>Emenda Nº 41 - Dep. José Lopes Primo
META: Aquisição de equipamentos hospitalares para atender a Unidade Básica de Saúde, na Vila Carolina do Norte, Vicinal Itã, no município de Caracaraí.
Disponibilizar recursos visando a melhoria da oferta dos serviços de saúde prestados à população do município de Caracaraí, através de Emenda Parlamentar Individual Impositiva, com execução na modalidade de transferência especial de acordo com o previsto no art. 113-A, I da Constituição Estadual (Emenda Constitucional nº 071/2020);
- Ofício de Recebimento de Recurso (8899763)
- Anexo QDD Emenda 41 (7636616)
- a presente despesa está compatível orçamentariamente com a LDO Lei Estadual nº Lei nº 1.720 de 29/07/2022, e LOA ¿ Nº 1.795, DE 19/01/2023 e
- Despacho 73 (8899777).</t>
  </si>
  <si>
    <t>Lenir Rodrigues</t>
  </si>
  <si>
    <t>Cantá</t>
  </si>
  <si>
    <t>32101.0001.23.00924-9</t>
  </si>
  <si>
    <t>32101.0001.14.422.096.2259.1100.44905100.1500.0101.6.1</t>
  </si>
  <si>
    <t>Construção  da sede da Defensoria  Pública na sede do Municí pio do Cantá</t>
  </si>
  <si>
    <t>Despesa referente a contratação de empresa para construção da edificação da Defensoria Pública do Estado de Roraima no Município de Cantá, com recursos da Emenda Parlamentar nº 42, da Dep Lenir, conforme solicitação nos autos.</t>
  </si>
  <si>
    <t>32101.0001.23.00935-4</t>
  </si>
  <si>
    <t>32101.0001.14.422.096.2259.1100.31901100.1500.0101.6.1</t>
  </si>
  <si>
    <t>Despesas com pagamento de membros e servidores da Defensoria Pública do Estado de Roraima - DPE/RR</t>
  </si>
  <si>
    <t>34101.0001.23.00090-5</t>
  </si>
  <si>
    <t>34101.0001.13.392.031.2425.9900.33504100.1500.0101.6.1</t>
  </si>
  <si>
    <t>Promoção  de espetáculos, eventos, festivais  que retrate a cultura voltada ao Teatro destinaclo à Associação Grupo de Teatro Sol da Terra</t>
  </si>
  <si>
    <t>Vista atender o repasse financeiro para associação do grupo de teatro terra do sol, através do termo de fomento nº 001/2023, para apoiar na realização do projeto "apoio a cultura popular", conforme emenda parlamentar nº 43/2023. processo sei 34101.000164/2023.15.</t>
  </si>
  <si>
    <t>DPERR</t>
  </si>
  <si>
    <t>32101.0001.23.00892-7</t>
  </si>
  <si>
    <t xml:space="preserve"> Realizar marketing institucional  da Defensoria Pública do Estado de Roraima-DPE/RR  para divulgacáo  dos serviços  gratuitos prestados pela lnstituição à população de Roraima.</t>
  </si>
  <si>
    <t>Despesas com folha de pagamento de membros e servidores da Defensoria Pública do Estado de Roraima - DPE/RR, para o exercício de 2023, referente a emenda parlamentar nº. 044, conforme solicitação nos autos (0524019)</t>
  </si>
  <si>
    <t>ALERR</t>
  </si>
  <si>
    <t>Reforço de dotação ao orçamento da Assembleia Legislativa do Estado de Roraima.</t>
  </si>
  <si>
    <t>20601.0001.23.03291-8</t>
  </si>
  <si>
    <t>Realização de pesquisa e atendimento ao público feminino acometido da doença endometriose, através da Organização da Sociedade Civil de Interesse Público-OSCIP, denominada Instituto Amazônia Viva</t>
  </si>
  <si>
    <t>Emenda nº 46/2023 - Ofício Nº 129/2023 (10029811) e Ofício 171/2023 (10746475) RD do contrato de LOCAÇÃO DE IMÓVEL OU ESTRUTURA FÍSICA DE ESPAÇO PARA SEDIAR A INSTALAÇÃO PROVISÓRIA DO HOSPITAL MATERNO INFANTIL NOSSA SENHORA DE NAZARETH e o HOSPITAL GERAL DE RORAIMA. - Relatório de Despesas de Exercícios Anteriores SESAU/CGA/DA (10583632) - Termo de Reconhecimento de Dívida SESAU/CGA/DA (10585373) - Despesas de Exercícios Anteriores SESAU/CGA/DA (10585848) - Parcial ao Despacho 595 (10586314). - CGA/SESAU</t>
  </si>
  <si>
    <t>Marcelo Cabral</t>
  </si>
  <si>
    <t>20601.0001.23.01737-4</t>
  </si>
  <si>
    <r>
      <rPr>
        <rFont val="Times New Roman"/>
        <color theme="1"/>
        <sz val="10.0"/>
      </rPr>
      <t xml:space="preserve">AmpIiação </t>
    </r>
    <r>
      <rPr>
        <rFont val="Times New Roman"/>
        <color rgb="FF333333"/>
        <sz val="10.0"/>
      </rPr>
      <t xml:space="preserve">de </t>
    </r>
    <r>
      <rPr>
        <rFont val="Times New Roman"/>
        <color rgb="FF000000"/>
        <sz val="10.0"/>
      </rPr>
      <t xml:space="preserve">Unidade Básica de Saúde do município </t>
    </r>
    <r>
      <rPr>
        <rFont val="Times New Roman"/>
        <color rgb="FF333333"/>
        <sz val="10.0"/>
      </rPr>
      <t>de C</t>
    </r>
    <r>
      <rPr>
        <rFont val="Times New Roman"/>
        <color rgb="FF000000"/>
        <sz val="10.0"/>
      </rPr>
      <t>aroebe</t>
    </r>
  </si>
  <si>
    <t>Emenda Nº 47 - Dep. Marcelo Cabra
META: Ampliação de Unidade Básica de Saúde do município de Caroebe.
Disponibilizar recursos visando a melhoria da oferta dos serviços de saúde prestados à população do município de Caroebe, através de Emenda Parlamentar Individual Impositiva, com execução na modalidade de transferência especial de acordo com o previsto no art. 113-A, I da Constituição Estadual (Emenda Constitucional nº 071/2020).
Valor: R$ 1.000.000,00
  - Anexo QDD Emenda 47 (7636941)
  - conforme Despacho 25 (8425878)
  - CAROEBE/FUNDO MUNICIPAL</t>
  </si>
  <si>
    <t>Amajari</t>
  </si>
  <si>
    <t>20601.0001.23.02066-9</t>
  </si>
  <si>
    <t>20601.0001.10.845.079.2499.1100.44404100.1500.0101.7.1</t>
  </si>
  <si>
    <t>Conclusão da construção de Unidade Básica de Saúde, Porte I, no município de Cantá. Processo SEI nº 20101.052325/2023.41.</t>
  </si>
  <si>
    <t>Emenda Nº 048 - Dep. Marcelo Cabral META: Conclusão da construção da Unidade Básica Porte I no município de Cantá. Disponibilizar recursos visando a melhoria da oferta dos serviços de saúde prestados à população do município de Cantá, através de Emenda Parlamentar Individual Impositiva, com execução na modalidade de Transferência Especial de acordo com o previsto no art. 113-A, I da Constituição Estadual (Emenda Constitucional nº 071/2020). - 20101.047406/2023.20 - Despacho 105 (9449525) - FS/CANTÁ</t>
  </si>
  <si>
    <t>22102.0001.23.00084-9</t>
  </si>
  <si>
    <t xml:space="preserve"> Realinhamento  da obra de recuperação de estradas vicinais no projeto de Assentamento  do INCRA, no município de Iracema, relativo ao  Convênio n° 908184/2020 - INCRA</t>
  </si>
  <si>
    <t>valor que se empenha para fazer face a Emenda partar impositiva, por transferencia especial nº 49, do deputado Marcelo Cabral, despesas com realinhamento da implantação de infraestrutura urbana com drenagens e manejo das águas pluviais urbanas para a prevenção e controle de doenças e agravos na vila Campos Novos no município de Iracema-RR.</t>
  </si>
  <si>
    <t>FEAS</t>
  </si>
  <si>
    <t>4.4.50.41</t>
  </si>
  <si>
    <t>23601.0001.23.00439-4</t>
  </si>
  <si>
    <t>23601.0001.08.244.055.2244.9900.44504100.1500.0101.6.1</t>
  </si>
  <si>
    <t>Aquisição de material permanente  destinados a Associação Grupo de Visitas e Ações Voluntárias  de Roraima - Pirilampos</t>
  </si>
  <si>
    <t>Despesas com a celebração de Termo de Convênio entre a Secretaria do Trabalho e Bem ¿ Estar Social ¿ SETRABES e a Associação Grupo de Visitas e Ações Voluntárias de Roraima - Instituto Pirilampos.Ep 50</t>
  </si>
  <si>
    <t>23101.0001.23.01704-8</t>
  </si>
  <si>
    <t>23101.0001.08.244.085.2469.9900.33504100.1500.0101.6.1</t>
  </si>
  <si>
    <t>Promover a reinserçâo social, por meio do empreendedorismo, qualificação social e/ou profissional de pessoas a partir de 18 anos, em situação de vulnerabilidade social, e de uso, abuso ou dependência de substâncias psicoativas, atravé s do Centro Terapêutçãco  de Recuperação e Inserção Social da Pessoa com Dependência  Quimica - Recanto Davi</t>
  </si>
  <si>
    <t>Celebração de Termo de Fomento entre a Secretaria do Trabalho e Bem ¿ Estar Social ¿ SETRABES/RR e a Comunidade Terapêutica Recanto de Davi, com finalidade de transferência de recursos, referente a Emenda Parlamentar Impositiva n°51.</t>
  </si>
  <si>
    <t>Massamu Eda</t>
  </si>
  <si>
    <t>20601.0001.23.01535-5</t>
  </si>
  <si>
    <t>Para atender despesas de custeios com serviços de exames complementares de saúde, Conforme SEI Nº 20101.044256/2023.01</t>
  </si>
  <si>
    <t xml:space="preserve">- RECONHECIMENTO DE DÍVIDA CONF. ART. 37 DA LEI 4320/64.
Prestação de Serviços de Saúde de Média e Alta Complexidade para realização de Procedimentos com Finalidade Diagnóstica: Coleta de Material por meio de Punção/Biopsia, Diagnóstico por Radiologia, Diagnóstico por Ultrassonografia, Diagnóstico por Tomografia,etc.
- EDITAL DE CREDENCIAMENTO Nº 002/2021;
- Principal 20101.004942/2021.79 - Filho 20101.051060/2021.01;
- 1º T.A ao CONTRATO Nº517/2021 - VIG. 12/11/2022 a 12/11/2023 (6748916) ;
- Conforme Despacho 368 (8986246)
- Recursos Emenda Estadual impositiva 52 - Ofício 085/2023 (8815890)
- Destina-se à CGRAC.
</t>
  </si>
  <si>
    <t>20601.0001.23.01536-3</t>
  </si>
  <si>
    <t>Para atender despesas de custeios com serviços de exames complementares de saúde, Conforme SEI Nº 20101.044256/2023.02</t>
  </si>
  <si>
    <t>RECONHECIMENTO DE DÍVIDA CONFORME ART; 37 DA LEI 4320/64 -
- REF.  CONTRATAÇÃO DE EMPRESA ESPECIALIZADA PARA GESTÃO DE DOCUMENTAÇÃO E FLUXOS ADMINISTRATIVOS RELACIONADOS AO FATURAMENTO SUS, COM MANUTENÇÃO E ALIMENTAÇÃO DOS SISTEMAS PARA O SERVIÇO DE INFORMAÇÃO DE FATURAMENTO AMBULATORIAL E HOSPITALAR E ATIVIDADES CORRELATAS NAS UNIDADES DE SAÚDE PERTENCENTES À ESTRUTURA DA SECRETARIA DE ESTADO DA SAÚDE DE RORAIMA.
- MÊS DE REFÊRENCIA dezembro/22, NF Nº 01 (7737054) atender despesas de custeio com serviços de exames complementares de saúde;
- Anexo autorização da gestora para empenho. (9133644)
- EMENDA  ESTADUAL IMPOSITIVA - NR. 52</t>
  </si>
  <si>
    <t>20601.0001.23.01537-1</t>
  </si>
  <si>
    <t>Para atender despesas de custeios com serviços de exames complementares de saúde, Conforme SEI Nº 20101.044256/2023.03</t>
  </si>
  <si>
    <t>RECONHECIMENTO DE DÍVIDA CONFORME ART; 37 DA LEI 4320/64 -
- REF. A Reconhecimento de Dívida por Indenização em favor da empresa FUNERÁRIA SHALON EIRELI, referente a prestação de serviços funerários com fornecimento de urna mortuária, embalsamento e traslado interestadual e outros, com apoio de pessoal técnico treinado, assistência 24 (vinte e quatro) horas.
- Termo de Reconhecimento de Dívida SESAU/CGRAC/DECSIS/NCPROC 
- Publicação de Síntese do Termo de Reconhecimento de Dívida (8641866)
- CONFORME Despacho 388 (9058049)
- Anexo autorização empenhamento (9133364)
- EMENDA  ESTADUAL IMPOSITIVA - NR. 52
- Anexo oficio (9133336)</t>
  </si>
  <si>
    <t>20601.0001.23.01538-1</t>
  </si>
  <si>
    <t>Para atender despesas de custeios com serviços de exames complementares de saúde, Conforme SEI Nº 20101.044256/2023.04</t>
  </si>
  <si>
    <t>RECONHECIMENTO DE DÍVIDA CONFORME ART; 37 DA LEI 4320/64 -
- REF. A Reconhecimento de Dívida por Indenização em favor da empresa FUNERÁRIA SHALON EIRELI, referente a prestação de serviços funerários com fornecimento de urna mortuária, embalsamento e traslado interestadual e outros, com apoio de pessoal técnico treinado, assistência 24 (vinte e quatro) horas.
- Termo de Reconhecimento de Dívida SESAU/CGRAC/DECSIS/NCPROC (7695503)
- Publicação Reconhecimento de Divida (8078483).
- CONFORME Despacho 389 (9059985)
- Anexo autorização empenhamento (9133364)
- EMENDA  ESTADUAL IMPOSITIVA - NR. 52
- Anexo oficio (9133336)
- Destina-se a CGRAC/sesau.</t>
  </si>
  <si>
    <t>20601.0001.23.01542-8</t>
  </si>
  <si>
    <t>Para atender despesas de custeios com serviços de exames complementares de saúde, Conforme SEI Nº 20101.044256/2023.05</t>
  </si>
  <si>
    <t>RECONHECIMENTO DE DÍVIDA CONFORME ART; 37 DA LEI 4320/64 
REF. PROCESSO INDENIZATÓRIO em favor da empresa E. C. VARELA &amp; CIA LTDA, pela prestação de serviços de oftalmologia.
- Ofício 60 (8907857);
- Nota Fiscal nº 1000 - Outubro/2022 (8906382);Nota Fiscal nº 1006 - Novembro/2022 (8906411);Nota Fiscal nº 1143 - Dezembro/2022 (8906506).
- Atestado de Realização dos Serviços Periódicos SESAU/CGRAC/DECSIS/NCPROC (8902132);
- Atendendo o Despacho 358 (8912147);
- Destina-se à CGRAC/SESAU.</t>
  </si>
  <si>
    <t>21101.0001.23.00727-6</t>
  </si>
  <si>
    <t>Despesa com manutenção de rodovias estradas vicinais no Estado de Roraima, Lote V – Cantá. SEI 21101.001324/2023.00.</t>
  </si>
  <si>
    <t>Valor destinado a atender as despesas com o Reajuste do Contrato n.º 070/2021/SEINF, ref. aos serviços de manutenção de rodovias vicinais no Estado de Roraima, Lote V - Cantá. (Pregão Presencial nº 001/2021-SRP) - EP Nº 53 EII.</t>
  </si>
  <si>
    <t>Nilton Sindpol</t>
  </si>
  <si>
    <t>22102.0001.23.00096-2</t>
  </si>
  <si>
    <t>22102.0001.28.845.061.2495.1300.44404100.1500.0101.7.1</t>
  </si>
  <si>
    <t>Contratação de empresa especializada para execusão dos serviços de eletrificação rural de baixa tensão, na vicinal 02 no Município de Caroebe (Reequilíbrio Financeiro do Contrato , Convênio n° 882849/2019 - Ministério da Defesa)</t>
  </si>
  <si>
    <t>Valor que se empenha para fazer face a emenda parlamentar individual impositiva nº 54, referente a Contratação de empresa especializada para execução dos serviços de eletificação rural de baixa tensão, na vicinal 02 no Município de Caroebe, por transferência especial do Ex Deputado Nilton Sindpol</t>
  </si>
  <si>
    <t>22102.0001.23.00097-0</t>
  </si>
  <si>
    <t>Contratação de empresa especializada para execução dos serviços de eletrificação rural de baixa tensão, na vicinal 15 no Municipio de Caroebe (Reequilíbrio Financeiro do Contrato, convênio n° 882906/2019 - Ministério da Defesa TP n°001/2021)</t>
  </si>
  <si>
    <t>Valor que se empenha para fazer face a emenda parlamentar individual impositiva nº 55, referente a Contratação de empresa especializada para execução dos serviços de eletificação rural de baixa tensão, na vicinal 15 no Município de Caroebe, por transferência especial do Ex Deputado Nilton Sindpol.</t>
  </si>
  <si>
    <t>22102.0001.23.00098-9</t>
  </si>
  <si>
    <t xml:space="preserve"> Contratação de empresa especializada para execução dos serviços de eletrificação rural de baixa tensão, na vicinal 07, Entre Rios, no Municipio de Caroebe (Reequilíbrio Financeiro do Contrato, ordem de serviço nº 0004/2020 -  convênio n° 867798/2018)</t>
  </si>
  <si>
    <t xml:space="preserve"> Valor que se empenha para fazer face a emenda parlamentar individual impositiva nº 56, referente a Contratação de empresa especializada para execução dos serviços de eletificação rural de baixa tensão, na vicinal 07, Entre Rios, no Município de Caroebe, por transferência especial do Ex Deputado Nilton Sindpol</t>
  </si>
  <si>
    <t>20601.0001.23.03447-3</t>
  </si>
  <si>
    <t>Aquisição de medicamentos e insumos médicos-hospitalares, para atender as unidades de Saúde do municipio de Alto Alegre</t>
  </si>
  <si>
    <t>RECONHECIMENTO DE DÍVIDA - LOCAÇÃO DE ESTRUTURA IMÓVEL PARA SEDIAR O HOSPITAL MATERNO INFANTIL NOSSA SENHORA DE NAZARETH. - Relatório de Despesas de Exercícios Anteriores SESAU/CGA/DA (10956631); - Termo de Reconhecimento de Dívida SESAU/CGA/DA (10956638); - Despesas de Exercícios Anteriores SESAU/CGA/DA (10956645); - Emenda nº 57/2023 conforme Ofício 131/2023 (10029951) alterada pelo Ofício 172/2023 (10746908) SEI 20101.083656/2023.23 Ex deputado Nilton Sindipol.</t>
  </si>
  <si>
    <t>20601.0001.23.03471-6</t>
  </si>
  <si>
    <t>Emenda nº 57/2023 - conforme Ofício Nº 131/2023 (10029951)/Alt. pelo Ofício 172/2023 (10746908) sei 20101.083656/2023.23. - Prestação de serviços de manutenção preventiva e corretiva, com reposição de peças originais ou similares para atender os equipamentos de rádio imagem das unidades de saúde da capital e interior - 20101.000720/2020.04. - Cobertura de NF DE EXERC. ANTERIORES/PREVENTIVA ATENDE PARCIALMENTE A Solicitação de Empenho SESAU/CGAE/DEPMONIT/NP1 (10931076). - Destina-se ao CGAE/SESAU</t>
  </si>
  <si>
    <t>Odilon Filho</t>
  </si>
  <si>
    <t>20601.0001.23.01460-1</t>
  </si>
  <si>
    <t>20601.0001.10.845.079.2499.9900.44404100.1500.0101.6.1</t>
  </si>
  <si>
    <t>Contratação de empresa para a prestação de serviços de contratação de pessoal terceirizado para atender as unidades do IATER; SEI Nº 18303.003241/2023.66.</t>
  </si>
  <si>
    <t>Emenda Nº 58 e 060 - Dep. Odilon Filho
META: Construção de Unidade de Saúde na Vila Baraúna, Km 55 da Br 432, no município de Caracaraí.
Disponibilizar recursos objetivando a melhoria dos serviços de saúde prestados à população do município de Caracaraí., através de Emenda Parlamentar Individual Impositiva, com execução na modalidade de Transferência Especial de acordo com o previsto no art. 113-A, I da Constituição Estadual (Emenda Constitucional nº 071/2020).</t>
  </si>
  <si>
    <t>20601.0001.23.03157-1</t>
  </si>
  <si>
    <t>20601.0001.10.302.078.2251.0200.33404100.1500.0101.6.1</t>
  </si>
  <si>
    <t>Aquisição de material médico-hospitalares, para atender as Unidades  de Saúde do município de Caracaraí</t>
  </si>
  <si>
    <t>Emenda Parlamentar Impositiva nº Nº 59 - Dep. Odilon Filho (7638011) - Aquisição de material médico-hospitalares, para atender as Unidades de Saúde do município de Caracaraí. - TERMO DE CONVÊNIO nº 13/2023¿ ESTADO DE RORAIMA/SESAU/MUNICÍPIO DE CARACARAI; - SEI nº 20101.009274/2023.38/ Despacho 4209 (10517446) - Destina-se Fundo de Saúde/Caracarai.</t>
  </si>
  <si>
    <t xml:space="preserve">21101.0001.23.01666-6 </t>
  </si>
  <si>
    <t>Atender despesas com  reajuste de preços referente a manutenção de estradas vicinais no município de São João da Baliza - Lote 13. SEI 21101.002611/2023.29. Estorno de empenho no valor de R$ 1.289,65.</t>
  </si>
  <si>
    <t>Valor destinado a atender as despesas com reajuste complementar do aditivo ao contrato n° 078/2021, referente aos serviços de Manutenção de Rodovias Vicinais no Estado de Roraima - Lote XIII, no Município de São João da Baliza(Pregão Presencial nº 001/2021-SRP) - Emenda nº 61 EII.</t>
  </si>
  <si>
    <t>34101.0001.23.00180-4</t>
  </si>
  <si>
    <t>34101.0001.13.392.031.2425.0200.33404100.1500.0101.6.1</t>
  </si>
  <si>
    <t>Atender despesas com serviços de pavimentação asfáltica e recapeamento asfáltico nas ruas do município de Caracaraí. SEI 21101.001324/2023.00</t>
  </si>
  <si>
    <t>Repasse de recurso para a Prefeitura Municipal de CARACARAÍ, através da formalização de convênio, para apoiar na realização do Projeto LXVIII ANIVERSÁRIO DE CARACARAI, conforme transferência voluntária  e  Emenda Parlamentar n° 62/2023, de Autoria do Dep. Odilon Filho.</t>
  </si>
  <si>
    <t>21101.0001.23.01662-3</t>
  </si>
  <si>
    <t>Atender despesas com  reajuste de preços referente a manutenção de estradas vicinais no município de São João da Baliza - Lote 13. SEI 21101.002611/2023.29.</t>
  </si>
  <si>
    <t>Valor destinado a atender parcialmente despesa com o Reajuste ao Contrato Nº 078/2021/SEINF, referente aos serviços de Manutenção de Rodovias Vicinais no Estado de Roraima - Lote XIII, no Município de São João da Baliza(Pregão Presencial nº 001/2021-SRP) - Emenda nº 62 EII.</t>
  </si>
  <si>
    <t>21101.0001.23.01665-8</t>
  </si>
  <si>
    <t>Atender despesa com aditivo do convênio n° 35/2022 entre o Estado de Roraima e prefeitura de Caroebe, cujo objeto é serviços de limpeza publica urbana na sede de Caroebe e no Distrito de Enrtre Rios. SEI 21101.002611/2023.29</t>
  </si>
  <si>
    <t>Valor destinado a atender as despesas com reajuste complementar do aditivo ao contrato n° 078/2021, referente aos serviços de Manutenção de Rodovias Vicinais no Estado de Roraima - Lote XIII, no Município de São João da Baliza(Pregão Presencial nº 001/2021-SRP) - Emenda nº 62 EII.</t>
  </si>
  <si>
    <t>21101.0001.23.02202-1</t>
  </si>
  <si>
    <t>Destinar recursos para a atender a execuçäo de açöes relativas ao Evento de
Comemoraçäo do 68º Aniversário do município de Caracaraí-RR, Conforme SEI Nº 34101.000516/2023.32</t>
  </si>
  <si>
    <t>Valor destinado a atender as despesas com o Aditivo ao Convênio nº 35/2022, cujo objeto é serviços de Limpeza Pública Urbana na Sede do Município de CaroebeRR.(EP nº 62- EII)</t>
  </si>
  <si>
    <t>21101.0001.23.01663-1</t>
  </si>
  <si>
    <t>Valor destinado a atender parcialmente despesa com o Reajuste ao Contrato Nº 078/2021/SEINF, referente aos serviços de Manutenção de Rodovias Vicinais no Estado de Roraima - Lote XIII, no Município de São João da Baliza(Pregão Presencial nº 001/2021-SRP) - Emenda nº 63 EII.</t>
  </si>
  <si>
    <t>21101.0001.23.01823-5</t>
  </si>
  <si>
    <t>21101.0001.26.782.075.2228.9900.33903900.1500.0101.6.1</t>
  </si>
  <si>
    <t>Aquisição de tampas de ferro fundido 60x60, para o sistema de esgoto, município de Caracaraí, Conforme SEI Nº 21101.001137/2023.18</t>
  </si>
  <si>
    <t>Valor destinado a atender parcialmente as despesas com os serviços de manutenção (conservação/ recuperação) de sinalização viária horizontal, vertical e implantação de dispositivos de segurança com fornecimento de material nas rodovias estaduais e vicinais pavimentadas, distrito industrial e pontos turísticos no Estado de Roraima - Lote I: RR203, RR -205, RR-206, RR-319, RR-325, RR-326, com Extensão Total de 456,64 KM. (Emenda n° 64 - EII)</t>
  </si>
  <si>
    <t>Renan Filho</t>
  </si>
  <si>
    <t>20601.0001.23.03287-1</t>
  </si>
  <si>
    <r>
      <rPr>
        <rFont val="Times New Roman"/>
        <color theme="1"/>
        <sz val="10.0"/>
      </rPr>
      <t xml:space="preserve">Aquisição </t>
    </r>
    <r>
      <rPr>
        <rFont val="Times New Roman"/>
        <color rgb="FF000000"/>
        <sz val="10.0"/>
      </rPr>
      <t xml:space="preserve">de medicamentos </t>
    </r>
    <r>
      <rPr>
        <rFont val="Times New Roman"/>
        <color rgb="FF333333"/>
        <sz val="10.0"/>
      </rPr>
      <t xml:space="preserve">e </t>
    </r>
    <r>
      <rPr>
        <rFont val="Times New Roman"/>
        <color rgb="FF000000"/>
        <sz val="10.0"/>
      </rPr>
      <t xml:space="preserve">insumos médicos hospitalares, para atender </t>
    </r>
    <r>
      <rPr>
        <rFont val="Times New Roman"/>
        <color rgb="FF333333"/>
        <sz val="10.0"/>
      </rPr>
      <t xml:space="preserve">as </t>
    </r>
    <r>
      <rPr>
        <rFont val="Times New Roman"/>
        <color rgb="FF000000"/>
        <sz val="10.0"/>
      </rPr>
      <t xml:space="preserve">Unidades </t>
    </r>
    <r>
      <rPr>
        <rFont val="Times New Roman"/>
        <color rgb="FF333333"/>
        <sz val="10.0"/>
      </rPr>
      <t xml:space="preserve">de </t>
    </r>
    <r>
      <rPr>
        <rFont val="Times New Roman"/>
        <color rgb="FF000000"/>
        <sz val="10.0"/>
      </rPr>
      <t xml:space="preserve">Saúde </t>
    </r>
    <r>
      <rPr>
        <rFont val="Times New Roman"/>
        <color rgb="FF333333"/>
        <sz val="10.0"/>
      </rPr>
      <t xml:space="preserve">do </t>
    </r>
    <r>
      <rPr>
        <rFont val="Times New Roman"/>
        <color rgb="FF000000"/>
        <sz val="10.0"/>
      </rPr>
      <t>municipio de Alto Alegre</t>
    </r>
  </si>
  <si>
    <t>Serviços de Forn. Ininter. de Gases Medicinais Liquefeitos e Não Liquefeitos, incluindo Cessão em Regime de Comodato de Tanques Criogênicos, Cilindros e Centrais de Reservas e suas Instalações e Manutenções, Locação de Equip. Incluindo a Instalação, Manutenção Corr. e Prev. com Reposição de Peças dos Equip. Locados, Serviços de Manutenção Corr. e Prev. na Rede Canalizada e nos Postos de Consumo de Gases Medicinais - 20101.015575/2020.58 - PREGÃO ELETRÔNICO Nº 150/2021. - Nota Fiscal 312 -Dezembro/2022 (Ep.7631782) - Conforme Termo de Reconhecimento de Dívida SESAU/CGUE/NP2 (10497717). - Rec. Emenda nº 65/2023 - conforme Ofício Nº 133/2023 (10342574) - R$39.000,00. - CGUE/SESAU</t>
  </si>
  <si>
    <t>20601.0001.23.03288-8</t>
  </si>
  <si>
    <r>
      <rPr>
        <rFont val="Times New Roman"/>
        <color theme="1"/>
        <sz val="10.0"/>
      </rPr>
      <t xml:space="preserve">Aquisição </t>
    </r>
    <r>
      <rPr>
        <rFont val="Times New Roman"/>
        <color rgb="FF000000"/>
        <sz val="10.0"/>
      </rPr>
      <t xml:space="preserve">de medicamentos </t>
    </r>
    <r>
      <rPr>
        <rFont val="Times New Roman"/>
        <color rgb="FF333333"/>
        <sz val="10.0"/>
      </rPr>
      <t xml:space="preserve">e </t>
    </r>
    <r>
      <rPr>
        <rFont val="Times New Roman"/>
        <color rgb="FF000000"/>
        <sz val="10.0"/>
      </rPr>
      <t xml:space="preserve">insumos médicos hospitalares, para atender </t>
    </r>
    <r>
      <rPr>
        <rFont val="Times New Roman"/>
        <color rgb="FF333333"/>
        <sz val="10.0"/>
      </rPr>
      <t xml:space="preserve">as </t>
    </r>
    <r>
      <rPr>
        <rFont val="Times New Roman"/>
        <color rgb="FF000000"/>
        <sz val="10.0"/>
      </rPr>
      <t xml:space="preserve">Unidades </t>
    </r>
    <r>
      <rPr>
        <rFont val="Times New Roman"/>
        <color rgb="FF333333"/>
        <sz val="10.0"/>
      </rPr>
      <t xml:space="preserve">de </t>
    </r>
    <r>
      <rPr>
        <rFont val="Times New Roman"/>
        <color rgb="FF000000"/>
        <sz val="10.0"/>
      </rPr>
      <t xml:space="preserve">Saúde </t>
    </r>
    <r>
      <rPr>
        <rFont val="Times New Roman"/>
        <color rgb="FF333333"/>
        <sz val="10.0"/>
      </rPr>
      <t xml:space="preserve">do </t>
    </r>
    <r>
      <rPr>
        <rFont val="Times New Roman"/>
        <color rgb="FF000000"/>
        <sz val="10.0"/>
      </rPr>
      <t>municipio de Alto Alegre</t>
    </r>
  </si>
  <si>
    <t>Serviços de Forn. Ininter. de Gases Medicinais Liquefeitos e Não Liquefeitos, incluindo Cessão em Regime de Comodato de Tanques Criogênicos, Cilindros e Centrais de Reservas e suas Instalações e Manutenções, Locação de Equip. Incluindo a Instalação, Manutenção Corr. e Prev. com Reposição de Peças dos Equip. Locados, Serviços de Manutenção Corr. e Prev. na Rede Canalizada e nos Postos de Consumo de Gases Medicinais - 20101.015575/2020.58 - PREGÃO ELETRÔNICO Nº 150/2021. - Nota Fiscal 5312/Nota Fiscal 7521/Nota Fiscal 7531/Nota Fiscal 7561/Nota Fiscal 7623/Nota Fiscal 7625/Nota Fiscal7616/Nota Fiscal7590/Nota Fiscal 7554. - Conforme Termo de Reconhecimento de Dívida SESAU/CGUE/NP2 (10497717). - Rec. Emenda nº 65/2023 - conforme Ofício Nº 133/2023 (10342574) - R$486.733,04. - CGUE/SESAU</t>
  </si>
  <si>
    <t>20601.0001.23.03418-1</t>
  </si>
  <si>
    <r>
      <rPr>
        <rFont val="Times New Roman"/>
        <color theme="1"/>
        <sz val="10.0"/>
      </rPr>
      <t xml:space="preserve">Aquisição </t>
    </r>
    <r>
      <rPr>
        <rFont val="Times New Roman"/>
        <color rgb="FF000000"/>
        <sz val="10.0"/>
      </rPr>
      <t xml:space="preserve">de medicamentos </t>
    </r>
    <r>
      <rPr>
        <rFont val="Times New Roman"/>
        <color rgb="FF333333"/>
        <sz val="10.0"/>
      </rPr>
      <t xml:space="preserve">e </t>
    </r>
    <r>
      <rPr>
        <rFont val="Times New Roman"/>
        <color rgb="FF000000"/>
        <sz val="10.0"/>
      </rPr>
      <t xml:space="preserve">insumos médicos hospitalares, para atender </t>
    </r>
    <r>
      <rPr>
        <rFont val="Times New Roman"/>
        <color rgb="FF333333"/>
        <sz val="10.0"/>
      </rPr>
      <t xml:space="preserve">as </t>
    </r>
    <r>
      <rPr>
        <rFont val="Times New Roman"/>
        <color rgb="FF000000"/>
        <sz val="10.0"/>
      </rPr>
      <t xml:space="preserve">Unidades </t>
    </r>
    <r>
      <rPr>
        <rFont val="Times New Roman"/>
        <color rgb="FF333333"/>
        <sz val="10.0"/>
      </rPr>
      <t xml:space="preserve">de </t>
    </r>
    <r>
      <rPr>
        <rFont val="Times New Roman"/>
        <color rgb="FF000000"/>
        <sz val="10.0"/>
      </rPr>
      <t xml:space="preserve">Saúde </t>
    </r>
    <r>
      <rPr>
        <rFont val="Times New Roman"/>
        <color rgb="FF333333"/>
        <sz val="10.0"/>
      </rPr>
      <t xml:space="preserve">do </t>
    </r>
    <r>
      <rPr>
        <rFont val="Times New Roman"/>
        <color rgb="FF000000"/>
        <sz val="10.0"/>
      </rPr>
      <t>municipio de Alto Alegre</t>
    </r>
  </si>
  <si>
    <t>Emenda nº 65/2023 - Emenda de Comissão Ex. Deputado Renan Filho, conforme Ofício Nº 133/2023 (10342574)/ (RD de Custeio contratos contínuos da SESAU). SERVIÇO INTEGRADO DE GERENCIAMENTO E PRODUÇÃO DE DOCUMENTOS (OUTSOURCING DE IMPRESSÃO), NA MODALIDADE FRANQUIA DE PÁGINAS MAIS EXCEDENTE, POR MEIO DE IMPRESSÃO E CÓPIAS, INCLUINDO O FORNECIMENTO DE EQUIPAMENTOS.PREGÃO ELETRÔNICO NR. 027/19 - ORIUNDO DA SEFAZ. - PROCESSO SEI 20101.000539/2020.90 - PROCESSO físico 20601.00626/2020.17; - CONTRATO Nº 040/2020 (0644420) 3 T.A VIGÊNCIA 17/03/2023 a 17/03/2024; - Quadro Demonstrativo de Despesa 2022:8080553; - Despesa de Exercício Anteriores: 8085883; - Termo de Reconhecimento de Dívida: 8086202; - Destina-se à DTI/CGA/SESAU.</t>
  </si>
  <si>
    <t>20601.0001.23.03420-1</t>
  </si>
  <si>
    <r>
      <rPr>
        <rFont val="Times New Roman"/>
        <color theme="1"/>
        <sz val="10.0"/>
      </rPr>
      <t xml:space="preserve">Aquisição </t>
    </r>
    <r>
      <rPr>
        <rFont val="Times New Roman"/>
        <color rgb="FF000000"/>
        <sz val="10.0"/>
      </rPr>
      <t xml:space="preserve">de medicamentos </t>
    </r>
    <r>
      <rPr>
        <rFont val="Times New Roman"/>
        <color rgb="FF333333"/>
        <sz val="10.0"/>
      </rPr>
      <t xml:space="preserve">e </t>
    </r>
    <r>
      <rPr>
        <rFont val="Times New Roman"/>
        <color rgb="FF000000"/>
        <sz val="10.0"/>
      </rPr>
      <t xml:space="preserve">insumos médicos hospitalares, para atender </t>
    </r>
    <r>
      <rPr>
        <rFont val="Times New Roman"/>
        <color rgb="FF333333"/>
        <sz val="10.0"/>
      </rPr>
      <t xml:space="preserve">as </t>
    </r>
    <r>
      <rPr>
        <rFont val="Times New Roman"/>
        <color rgb="FF000000"/>
        <sz val="10.0"/>
      </rPr>
      <t xml:space="preserve">Unidades </t>
    </r>
    <r>
      <rPr>
        <rFont val="Times New Roman"/>
        <color rgb="FF333333"/>
        <sz val="10.0"/>
      </rPr>
      <t xml:space="preserve">de </t>
    </r>
    <r>
      <rPr>
        <rFont val="Times New Roman"/>
        <color rgb="FF000000"/>
        <sz val="10.0"/>
      </rPr>
      <t xml:space="preserve">Saúde </t>
    </r>
    <r>
      <rPr>
        <rFont val="Times New Roman"/>
        <color rgb="FF333333"/>
        <sz val="10.0"/>
      </rPr>
      <t xml:space="preserve">do </t>
    </r>
    <r>
      <rPr>
        <rFont val="Times New Roman"/>
        <color rgb="FF000000"/>
        <sz val="10.0"/>
      </rPr>
      <t>municipio de Alto Alegre</t>
    </r>
  </si>
  <si>
    <t>Emenda nº 65/2023 - Emenda de Comissão Ex. Deputado Renan Filho, conforme Ofício Nº 133/2023 (10342574)/ (RD de Custeio contratos contínuos da SESAU). Adesão à Carona na Ata de Registro de Preço Nº 035/2019 (Processo Administrativo N° 876/ALE-RR/2019), referente a CONTRATAÇÃO DE SOLUÇÃO DE MODERNIZAÇÃO DA POLITICA DE GESTÃO ADMINISTRATIVA. PROCESSO SEI: 20101.014892/2020.57 - CONTRATO Nº 01/2021 (1236583)/2º TERMO ADITIVO -7304913; - Demonstrativo de Despesa 2022: 8093135; - Termo de reconhecimento de dívida: 8102547; - Despesas dos exercícios anteriores: 8102535; - Relatório de Despesas dos exercícios anteriores: 8092106 ; - DESTINA-SE AO DTI/CGA/SESAU</t>
  </si>
  <si>
    <t>20601.0001.23.03421-1</t>
  </si>
  <si>
    <r>
      <rPr>
        <rFont val="Times New Roman"/>
        <color theme="1"/>
        <sz val="10.0"/>
      </rPr>
      <t xml:space="preserve">Aquisição </t>
    </r>
    <r>
      <rPr>
        <rFont val="Times New Roman"/>
        <color rgb="FF000000"/>
        <sz val="10.0"/>
      </rPr>
      <t xml:space="preserve">de medicamentos </t>
    </r>
    <r>
      <rPr>
        <rFont val="Times New Roman"/>
        <color rgb="FF333333"/>
        <sz val="10.0"/>
      </rPr>
      <t xml:space="preserve">e </t>
    </r>
    <r>
      <rPr>
        <rFont val="Times New Roman"/>
        <color rgb="FF000000"/>
        <sz val="10.0"/>
      </rPr>
      <t xml:space="preserve">insumos médicos hospitalares, para atender </t>
    </r>
    <r>
      <rPr>
        <rFont val="Times New Roman"/>
        <color rgb="FF333333"/>
        <sz val="10.0"/>
      </rPr>
      <t xml:space="preserve">as </t>
    </r>
    <r>
      <rPr>
        <rFont val="Times New Roman"/>
        <color rgb="FF000000"/>
        <sz val="10.0"/>
      </rPr>
      <t xml:space="preserve">Unidades </t>
    </r>
    <r>
      <rPr>
        <rFont val="Times New Roman"/>
        <color rgb="FF333333"/>
        <sz val="10.0"/>
      </rPr>
      <t xml:space="preserve">de </t>
    </r>
    <r>
      <rPr>
        <rFont val="Times New Roman"/>
        <color rgb="FF000000"/>
        <sz val="10.0"/>
      </rPr>
      <t xml:space="preserve">Saúde </t>
    </r>
    <r>
      <rPr>
        <rFont val="Times New Roman"/>
        <color rgb="FF333333"/>
        <sz val="10.0"/>
      </rPr>
      <t xml:space="preserve">do </t>
    </r>
    <r>
      <rPr>
        <rFont val="Times New Roman"/>
        <color rgb="FF000000"/>
        <sz val="10.0"/>
      </rPr>
      <t>municipio de Alto Alegre</t>
    </r>
  </si>
  <si>
    <t>Emenda nº 65/2023 - EMENDA DE COMISSÃO Ex. Deputado Renan Filho, conforme Ofício Nº 133/2023 (10342574)/ (RD de Custeio contratos contínuos da SESAU). - Aquisição sob o registro de preço - SRP de material de limpeza, produção de higienização para suprir as necessidades básicas da Secretaria de Estado da Saúde - SESAU. - 20101.019988/2022.73 - Pregão Eletrônico Nº 00004/2022 - ARP (4218899); - Relatório de Despesas de Exercícios Anteriores SESAU/CGA/DL (9145667); - Despesas de Exercícios Anteriores SESAU/CGA/DL (9145696); - Reconhecimento de Dívida SESAU/CGA/DL (9145726); - Destina-se à CGA/SESAU.</t>
  </si>
  <si>
    <t>20601.0001.23.03460-0</t>
  </si>
  <si>
    <r>
      <rPr>
        <rFont val="Times New Roman"/>
        <color theme="1"/>
        <sz val="10.0"/>
      </rPr>
      <t xml:space="preserve">Aquisição </t>
    </r>
    <r>
      <rPr>
        <rFont val="Times New Roman"/>
        <color rgb="FF000000"/>
        <sz val="10.0"/>
      </rPr>
      <t xml:space="preserve">de medicamentos </t>
    </r>
    <r>
      <rPr>
        <rFont val="Times New Roman"/>
        <color rgb="FF333333"/>
        <sz val="10.0"/>
      </rPr>
      <t xml:space="preserve">e </t>
    </r>
    <r>
      <rPr>
        <rFont val="Times New Roman"/>
        <color rgb="FF000000"/>
        <sz val="10.0"/>
      </rPr>
      <t xml:space="preserve">insumos médicos hospitalares, para atender </t>
    </r>
    <r>
      <rPr>
        <rFont val="Times New Roman"/>
        <color rgb="FF333333"/>
        <sz val="10.0"/>
      </rPr>
      <t xml:space="preserve">as </t>
    </r>
    <r>
      <rPr>
        <rFont val="Times New Roman"/>
        <color rgb="FF000000"/>
        <sz val="10.0"/>
      </rPr>
      <t xml:space="preserve">Unidades </t>
    </r>
    <r>
      <rPr>
        <rFont val="Times New Roman"/>
        <color rgb="FF333333"/>
        <sz val="10.0"/>
      </rPr>
      <t xml:space="preserve">de </t>
    </r>
    <r>
      <rPr>
        <rFont val="Times New Roman"/>
        <color rgb="FF000000"/>
        <sz val="10.0"/>
      </rPr>
      <t xml:space="preserve">Saúde </t>
    </r>
    <r>
      <rPr>
        <rFont val="Times New Roman"/>
        <color rgb="FF333333"/>
        <sz val="10.0"/>
      </rPr>
      <t xml:space="preserve">do </t>
    </r>
    <r>
      <rPr>
        <rFont val="Times New Roman"/>
        <color rgb="FF000000"/>
        <sz val="10.0"/>
      </rPr>
      <t>municipio de Alto Alegre</t>
    </r>
  </si>
  <si>
    <t>Emenda nº 65/2023 - conforme Ofício Nº 133/2023 (10342574)/ (RD de Custeio contratos contínuos da SESAU). - Prestação de serviços de manutenção preventiva e corretiva, com reposição de peças originais ou similares para atender os equipamentos de rádio imagem das unidades de saúde da capital e interior - 20101.000720/2020.04. - Cobertura de NF DE EXERC. ANTERIORES/PREVENTIVA ATENDE PARCIALMENTE A Solicitação de Empenho SESAU/CGAE/DEPMONIT/NP1 (10931076). - Destina-se ao CGAE/SESAU</t>
  </si>
  <si>
    <r>
      <rPr>
        <rFont val="Times New Roman"/>
        <color theme="1"/>
        <sz val="10.0"/>
      </rPr>
      <t xml:space="preserve">Aquisição </t>
    </r>
    <r>
      <rPr>
        <rFont val="Times New Roman"/>
        <color rgb="FF000000"/>
        <sz val="10.0"/>
      </rPr>
      <t xml:space="preserve">de medicamentos </t>
    </r>
    <r>
      <rPr>
        <rFont val="Times New Roman"/>
        <color rgb="FF333333"/>
        <sz val="10.0"/>
      </rPr>
      <t xml:space="preserve">e </t>
    </r>
    <r>
      <rPr>
        <rFont val="Times New Roman"/>
        <color rgb="FF000000"/>
        <sz val="10.0"/>
      </rPr>
      <t xml:space="preserve">insumos médicos hospitalares, para atender </t>
    </r>
    <r>
      <rPr>
        <rFont val="Times New Roman"/>
        <color rgb="FF333333"/>
        <sz val="10.0"/>
      </rPr>
      <t xml:space="preserve">as </t>
    </r>
    <r>
      <rPr>
        <rFont val="Times New Roman"/>
        <color rgb="FF000000"/>
        <sz val="10.0"/>
      </rPr>
      <t xml:space="preserve">Unidades </t>
    </r>
    <r>
      <rPr>
        <rFont val="Times New Roman"/>
        <color rgb="FF333333"/>
        <sz val="10.0"/>
      </rPr>
      <t xml:space="preserve">de </t>
    </r>
    <r>
      <rPr>
        <rFont val="Times New Roman"/>
        <color rgb="FF000000"/>
        <sz val="10.0"/>
      </rPr>
      <t xml:space="preserve">Saúde </t>
    </r>
    <r>
      <rPr>
        <rFont val="Times New Roman"/>
        <color rgb="FF333333"/>
        <sz val="10.0"/>
      </rPr>
      <t xml:space="preserve">do </t>
    </r>
    <r>
      <rPr>
        <rFont val="Times New Roman"/>
        <color rgb="FF000000"/>
        <sz val="10.0"/>
      </rPr>
      <t>municipio de Alto Alegre</t>
    </r>
  </si>
  <si>
    <t>Aquisição de medicamentos e insumos médicos hospitalares, para atender as Unidades de Saúde do municipio de Alto Alegre</t>
  </si>
  <si>
    <t>DETRAN</t>
  </si>
  <si>
    <t>3.3.90.37</t>
  </si>
  <si>
    <t>19301.0001.23.00185-2</t>
  </si>
  <si>
    <t>19301.0001.06.122.010.4331.9900.33903700.1500.0101.6.1</t>
  </si>
  <si>
    <t>Contratação de empresa para a prestação de serviços terceirizados de natureza continua para atender as Circunscrições de Trânsito — CIRETRAN do Departamento Estadual de Trânsito de Roraima - DETRAN-RR   ESTORNO DE 28.391,89 REAIS</t>
  </si>
  <si>
    <t>Importe referente a despesa com  a Contratação de empresa para prestação de serviços terceirizados de natureza continuada, destinada a atender todas as unidades do Departamento Estadual de trânsito do Estado de Roraima ¿ DETRAN/RR. Adesão Ata de Registro de Preços, oriunda do PREGÃO ELETRÔNICO SOB O SISTEMA DE REGISTRO DE PREÇOS Nº.002/2021 do Processo nº. 17201.005403/2021.14 - UERR, conforme Processo SEI n.º 19301.008692/2022.91. Recursos oriundo de Emenda Parlamentar nº 66 - Deputado Renan Filho</t>
  </si>
  <si>
    <t>Renato Silva</t>
  </si>
  <si>
    <t>Pacaraima</t>
  </si>
  <si>
    <t>22102.0001.23.00085-7</t>
  </si>
  <si>
    <t>22102.0001.28.845.061.2495.0900.44404100.1500.0101.7.1</t>
  </si>
  <si>
    <t>Para atender despesas com Reequilíbrio Financeiro para atender a Contratação de empresa especializada em serviços de engenharia para realizar a implantação de eletrificação rural de baixa tensão para a Comunidade Indígena Contão - SICONV898340/2020, Convênio 156/2020- PCN/MD, Pacaraima/RR e Reequilíbrio Financeiro para atender a contratação de empresa especializada em serviços de engenharia para realizar a implantação de eletrificação rural - interligação do sistema de rede de energia da sede de Pacaraima sentido Vila Surumú no município de Pacaraima - SICONV 883862/2019, Convênio 00066/2019, Conforme SEI Nº 22101.007267/2023.27</t>
  </si>
  <si>
    <t>Valor que se empenha para fazer face a Emenda parlamentar impositiva, por transferencia especial nº 67, do deputado Renato Silva, despesas com reequilibrio financeiro para atender a contratação de empresa especializada em serviços de engenharia para realizar a implantação de eletrificação rural de baixa tensão para comunidade indigena do Contão no município de Pacaraíma-RR. No valor R$ 867.386,63.
  Reequilibrio financeiro para atender a contratação de empresa especializada em serviços de engenharia para realizar a implantação de eletrificação rural - interligação do sistema da rede de Pacaraima sentido Vila Surumú no município de Pacaraima-RR. No valor R$ 684.230,37.</t>
  </si>
  <si>
    <t>20601.0001.23.01700-5</t>
  </si>
  <si>
    <t>20601.0001.10.845.079.2499.0400.44404100.1500.0101.7.1</t>
  </si>
  <si>
    <t>Aquisição de equipamento médico-hospitalares para atender as unidades de saúde do município de Alto Alegre</t>
  </si>
  <si>
    <t>Emenda Nº 68 - Dep. Renato Silva - Anexo QDD Emenda 68 (7638506)
  META: Aquisição de equipamentos médico-hospitalares para atender as unidades de saúde do município de Alto Alegre.
  Suplementar recursos visando a melhoria da oferta dos serviços de saúde prestados à população município de Alto Alegre, através de Emenda Parlamentar Individual Impositiva com execução na modalidade de transferência especial de acordo com o previsto no art. 113-A, I da Constituição Estadual (Emenda Constitucional nº 071/2020).
  Valor: R$ 1.551.617,00
  - SEI nº 20101.009291/2023.75
  - Despacho 26 (8427392)
  - Despacho 210 (9236359) - ref. Empenho_Anulação SESAU/CGPLAN (9293791) -alterar CNPJ
  - SESAU</t>
  </si>
  <si>
    <t>Soldado Sampaio</t>
  </si>
  <si>
    <t>20601.0001.23.03312-4</t>
  </si>
  <si>
    <t>Contratação de empresa especializada para a prestação de serviços técnicos extracurricuIares (instrução e atividades complementares), workshop, palestras e oficinas no município de  Caroebe</t>
  </si>
  <si>
    <t>Emenda 69/2023 - Dep. Soldado Sampaio/ Ofício 043/2023/GAB.DEP SOLDADO SAMPAIO (10472970) - Adesão a Ata de Registro de Preço nº 018/2022 na modalidade "CARONA" do Pregão Eletrônico nº 050/2021 - Processo Administrativo nº 0014.013889.00013/2021-01, oriundo da Secretaria de Estado da Educação, Cultura e Esportes do Estado do Acre, para a Prestação de Serviços de contratação de empresa para a prestação de serviços comuns de engenharia de forma continuada, por demanda. - 20101.039966/2022.20 - ATENDE PARCIALMENTE AO Despacho 135 (9102624). - CGA/SESAU</t>
  </si>
  <si>
    <t>3.3.90.40</t>
  </si>
  <si>
    <t>20601.0001.23.00937-1</t>
  </si>
  <si>
    <t>20601.0001.10.122.010.4517.9900.33904000.1500.0101.6.1</t>
  </si>
  <si>
    <t>Contratação de empresa especializada no fornecimento  de soluções para DATA CENTER, para atendimento da Secretaria de Saúde do Estado de Roraima</t>
  </si>
  <si>
    <t>PREGÃO ELETRÔNICO Nº 012/2023 - Contratação de empresa especializada no fornecimento de soluções para DATA CENTER. - Ata de Registro de Preços SESAU/CSL/PREGOEIROS (7942466) - Requisição para Aquisição SESAU/GABINETE/DTI (8251739) - Autos principais: 20101.037817/2022.26/ Complementares: 20101.024412/2023.17 - Anexo QDD referente a *Emenda 70 (7638882)* - SESAU/DTI</t>
  </si>
  <si>
    <t>Contração de empresa para a implementação dos serviços de assistência técnica e extensão rural, disponibilizando profissionais, veículos, computadores e outros insumos para atender o  Instituto de Assistência Técnica e Extensão Rural do Estado de Roraima - IATER</t>
  </si>
  <si>
    <t>Tayla Peres</t>
  </si>
  <si>
    <t>20601.0001.23.02928-3</t>
  </si>
  <si>
    <t>20601.0001.10.302.078.2251.0500.33404100.1500.0101.6.1</t>
  </si>
  <si>
    <t>Aquisição de medicamentos  e insumos médico-hospitalares, para atender as Unidades de Saúde do município de Bonfim</t>
  </si>
  <si>
    <t>Aquisição de medicamentos e insumos médico-hospitalares, para atender as Unidades de Saúde do município de Bonfim. Disponibilizar recursos objetivando a melhoria dos serviços de saúde prestados à população do município de Bonfim, através de Emenda Parlamentar Individual Impositiva, com execução na modalidade de transferência com finalidade definida, de acordo com o previsto no art. 113-A, II da Constituição Estadual (Emenda Constitucional nº 071/2021) - finalidade definida R$ 1.551.617,00 - 20101.009311/2023.16 - Emenda Parlamentar Impositiva nº 072/2023 - Dep. Tayla Peres / Convênio nº 07/2023 ¿ ESTADO DE RORAIMA/SESAU/MUNICÍPIO DE BONFIM; - Anexo QDD Emenda 72 (7639063) - Despacho 82 (8962653) - SESAU</t>
  </si>
  <si>
    <t>20601.0001.23.01745-5</t>
  </si>
  <si>
    <t>Aquisiçao  de medicamentos  e insumos medico-hospitalares, para atender as Unidades  de Saúde do município de Iracema</t>
  </si>
  <si>
    <t>Emendas Estaduais Impositivas Nº73 (7648329) Dep. Tayla Peres - Aquisição de medicamentos para a rede de saúde do município de Iracema - Disponibilizar recursos objetivando a melhoria dos serviços de saúde prestados à população do município de Iracema, através de Emenda Parlamentar Individual Impositiva, com execução na modalidade de transferência com finalidade definida de acordo com o previsto no art. 113-A, II da Constituição Estadual (Emenda Constitucional nº 071/2021)
  - Nº CONVÊNIO nº 08/2023 ¿ ESTADO DE RORAIMA/SESAU/MUNICÍPIO DE IRACEMA;
  - 20101.007346/2023.11
  - Despacho 96 (9227054) / Extrato Conta Corrente (8820086)
  - CGPLAN/FUNDES/SESAU</t>
  </si>
  <si>
    <t>21101.0001.23.01332-2</t>
  </si>
  <si>
    <t>Atender despesa com os serviços de manutenção(Conservação/Recuperação) de sinalização viária horizontal, vertical e implantação de dispositivos de segurança com fornecimento de material nas Rodovias Estaduais e Vicinais Pavimentadas, Distrito Industrial e Pontos Turísticos no Estado de Roraima, Lote I: RR-203, RR-205, RR-206, RR-319, RR-325, RR-326, com extensão total de 456,64 Km, SEI 21101.002458/2023.30.</t>
  </si>
  <si>
    <t>Valor destinado a atender as despesas com os serviços de manutenção (conservação/ recuperação) de sinalização viária horizontal, vertical e implantação de dispositivos de segurança com fornecimento de material nas rodovias estaduais e vicinais pavimentadas, distrito industrial e pontos turísticos no Estado de Roraima - Lote I: RR-203, RR -205, RR-206, RR-319, RR-325, RR-326, com Extensão Total de 456,64 KM. (EMENDA N° 74 - EII).</t>
  </si>
  <si>
    <t>Yonny Pedroso</t>
  </si>
  <si>
    <t>17201.0001.23.00045-8</t>
  </si>
  <si>
    <t>Contratação de empresa terceirizada para execução de serviços de reforma e manutenção  predial  da Universidade Estadual de Roraima-UERR</t>
  </si>
  <si>
    <t>Contratação de empresa para a realização de serviços contínuos de adaptação, conserto, demolição, instalação, montagem, operação, reparação e manutenção de edificações para a Universidade Estadual de Roraima-UERR, conforme Estudo Técnico-Preliminar (3429915). Conforme Ata de Registro de Preços do Pregão Presencial nº 001/2022 ( Doc. SEI nº 7332772), com recursos oriundo de Emenda Parlamentar nº 75 (7640044). Em atendimento ao DESPACHO 58/2023/UERR/CUNI/REIT/PROFI (Doc. SEI nº 7642095) e conforme Contrato nº 62 (Doc. SEI nº 7669475).</t>
  </si>
  <si>
    <t>20601.0001.23.03416-3</t>
  </si>
  <si>
    <t>Realização de palestras e atendimentos psicológico, objetivado a prevenção ao violência doméstica, através do Instituto Brasileiro de Cidadania e Ação Social - IBRAS, CNPJ 07.026.157/0001-35</t>
  </si>
  <si>
    <t>Reconhecimento de dívida por indenização em face da empresa MEDHAUS COMÉRCIO PRODUTOS HOSPITALARES EIRELI, PELA PRESTAÇÃO DE SERVIÇOS DE REFORMA DE MOBILIÁRIOS PARA ATENDER AS NECESSIDADES DA SECRETARIA DE ESTADO DA SAÚDE - SESAU. - Ordem de Serviço (3478548) / 20101.056655/2021.44 - Reconhecimento de Dívida SESAU/CGA (3478591)/Termo de Reconhecimento de Dívida SESAU/CGA (3948975). - Emenda nº 76/2023 - ex deputada Yonny Predroso, conforme Ofício Nº 133/2023 (10342574)/ (RD de Custeio contratos contínuos da SESAU)</t>
  </si>
  <si>
    <t>20601.0001.23.03417-1</t>
  </si>
  <si>
    <t>Emenda nº 76/2023 ex deputada Yonny Predroso - conforme Ofício Nº 133/2023 (10342574)- RD de Custeio de Contratos contínuos da SESAU. - (CORRETIVA) CONTRATAÇÃO DE EMPRESA ESPECIALIZADA PARA A PRESTAÇÃO DOS SERVIÇOS DE MANUTENÇÃO PREVENTIVA E CORRETIVA DE EQUIPAMENTOS DE REFRIGERAÇÃO, COM O FORNECIMENTO DE PEÇAS, COM INSTALAÇÃO/DESINSTALAÇÃO PARA ATENDER A CONDICIONADOR DE AR (ACJ), CENTRAIS DE AR (PISOTETO, SPLITS E SELF), BEBEDOURO, CÂMARA FRIA, GELADEIRA, FRIGOBAR, FREEZER, REFRIGERADOR, PURIFICADOR DE ÁGUA. - Termo de Reconhecimento de Dívida SESAU/CGA/DA (10767558) - Despesas de Exercícios Anteriores SESAU/CGA/DA (10767643); - Despacho 643 (10906403) E Despacho 4746 (10908027). - DESTINA-SE A CGA/SESAU</t>
  </si>
  <si>
    <t>20601.0001.23.03419-8</t>
  </si>
  <si>
    <t>Emenda nº 76/2023 ex deputada Yonny Predroso - conforme Ofício Nº 133/2023 (10342574)- RD de Custeio de Contratos contínuos da SESAU. - (PREVENTIVA) CONTRATAÇÃO DE EMPRESA ESPECIALIZADA PARA A PRESTAÇÃO DOS SERVIÇOS DE MANUTENÇÃO PREVENTIVA E CORRETIVA DE EQUIPAMENTOS DE REFRIGERAÇÃO, COM O FORNECIMENTO DE PEÇAS, COM INSTALAÇÃO/DESINSTALAÇÃO PARA ATENDER A CONDICIONADOR DE AR (ACJ), CENTRAIS DE AR (PISOTETO, SPLITS E SELF), BEBEDOURO, CÂMARA FRIA, GELADEIRA, FRIGOBAR, FREEZER, REFRIGERADOR, PURIFICADOR DE ÁGUA. - Termo de Reconhecimento de Dívida SESAU/CGA/DA (10767558) - Despesas de Exercícios Anteriores SESAU/CGA/DA (10767643); - Despacho 643 (10906403) E Despacho 4746 (10908027). DESTINA-SE A CGA/SESAU</t>
  </si>
  <si>
    <t>20601.0001.23.03458-9</t>
  </si>
  <si>
    <t>Emenda nº 76/2023 - conforme Ofício Nº 133/2023 (10342574)/ (RD de Custeio contratos da SESAU). Prestação de serviços de manutenção preventiva e corretiva, com reposição de peças originais ou similares para atender os equipamentos de rádio imagem das unidades de saúde da capital e interior - 20101.000720/2020.04 - Cobertura de NF DE EXERC. ANTERIORES/PREVENTIVA ATENDE PARCIALMENTE A Solicitação de Empenho SESAU/CGAE/DEPMONIT/NP1 (10931076). - Destina-se ao CGAE/SESAU</t>
  </si>
  <si>
    <t>20601.0001.23.03474-0</t>
  </si>
  <si>
    <t>Contratação de empresa especializada para prestação de serviços de locação, implantação, instalação e manutenção de sistema integrado de videomonitoramento nas unidades hospitalares da Secretaria de Saúde do Estado de Roraima. - PROCESSO SEI Nº 20101.000495/2020.06 - FÍSICO Nº 20601.008338/19-12 - PREGÃO ELETRÔNICO Nº 006/2020. - CONFORME Relatório de Despesas de Exercícios Anteriores SESAU/CGA/DTI (7549905) - Reconhecimento de Dívida SESAU/CGA/DTI (7549921) - Rec. Emenda nº 76/2023 - conforme Ofício Nº 133/2023 (10342574) (RD de Custeio contratos contínuos da SESAU). - DTI/CGA/SESAU</t>
  </si>
  <si>
    <t>COLETIVA</t>
  </si>
  <si>
    <t>21101.0001.23.00493-5</t>
  </si>
  <si>
    <t>21101.0001.15.451.043.3536.9900.33903900.1500.0101.5.1</t>
  </si>
  <si>
    <r>
      <rPr>
        <rFont val="Times New Roman"/>
        <color theme="1"/>
        <sz val="10.0"/>
      </rPr>
      <t>Atender parcialmente despesa com eventual contratação de empresa especializada em Serviço de Limpeza , remoção de entulhos e galhadas, demolições, melhorias de acesso e estacionamentos de terrenos de órgãos públicos do Governo, arruamento de Sedes e Vilas dos municípios, serviços de caminhão guindauto, plataforma e guincho e demais demandas da SEINF, com utilização equipamentos leves e pesados, incluindo: mão de obra, combustível, manutenção preventiva e corretiva e demais demandas necessárias para o completo e bom desempenho dos trabalhos, por período de 12 meses -  </t>
    </r>
    <r>
      <rPr>
        <rFont val="Times New Roman"/>
        <b/>
        <color rgb="FF000000"/>
        <sz val="10.0"/>
      </rPr>
      <t>Lote I</t>
    </r>
    <r>
      <rPr>
        <rFont val="Times New Roman"/>
        <color rgb="FF000000"/>
        <sz val="10.0"/>
      </rPr>
      <t> - Municípios de Alto Alegre, Amajarí, Boa Vista, Iracema e Mucajaí, SEI Nº 21101.000645/2023.89</t>
    </r>
  </si>
  <si>
    <t>Valor destinado a atender parcialmente as despesas com Contratação de Empresa Especializada em Serviço de Limpeza, Remoção de Entulhos e Galhadas, Demolições, Melhorias de Acesso e Estacionamentos de Terrenos de Órgãos Públicos do Governo, Arruamento de Sedes e Vilas dos Municípios, Serviços de Caminhão Guindauto, Plataforma e Guincho e demais demandas da SEINF, com Utilização Equipamentos Leves e Pesados, Incluindo: Mão de Obra, Combustível, Manutenção Preventiva e Corretiva e demais demandas necessárias para o completo e bom desempenho dos trabalhos, divididos em 03 (Três) Lotes, Sendo: Lote I - Municípios de Alto Alegre, Amajarí, Boa Vista, Iracema e Mucajaí. Emenda Estadual  nº 077</t>
  </si>
  <si>
    <t>21101.0001.23.00548-6</t>
  </si>
  <si>
    <t>21101.0001.26.782.075.2226.9900.33903900.1500.0101.5.1</t>
  </si>
  <si>
    <r>
      <rPr>
        <rFont val="Times New Roman"/>
        <color theme="1"/>
        <sz val="10.0"/>
      </rPr>
      <t>Atender parcialmente despesa com eventual contratação de empresa especializada em Serviço de Limpeza , remoção de entulhos e galhadas, demolições, melhorias de acesso e estacionamentos de terrenos de órgãos públicos do Governo, arruamento de Sedes e Vilas dos municípios, serviços de caminhão guindauto, plataforma e guincho e demais demandas da SEINF, com utilização equipamentos leves e pesados, incluindo: mão de obra, combustível, manutenção preventiva e corretiva e demais demandas necessárias para o completo e bom desempenho dos trabalhos, por período de 12 meses -  </t>
    </r>
    <r>
      <rPr>
        <rFont val="Times New Roman"/>
        <b/>
        <color rgb="FF000000"/>
        <sz val="10.0"/>
      </rPr>
      <t>Lote I</t>
    </r>
    <r>
      <rPr>
        <rFont val="Times New Roman"/>
        <color rgb="FF000000"/>
        <sz val="10.0"/>
      </rPr>
      <t> - Municípios de Alto Alegre, Amajarí, Boa Vista, Iracema e Mucajaí, SEI Nº 21101.000645/2023.90</t>
    </r>
  </si>
  <si>
    <t>Valor destinado a atender parcialmente as despesas com 2° reajustamento referente aos serviços de manutenção de rodovias vicinais no Estado de Roraima, Lote IX - Município de Mucajaí-RR. (pregão Presencial nº 001/2021-SRP) - EP. nº 77.</t>
  </si>
  <si>
    <t>21101.0001.23.00039-5</t>
  </si>
  <si>
    <t>Manutenção de estradas  vicinais no Estado de R oraima</t>
  </si>
  <si>
    <t>Valor destinado a atender parcialmente as despesas com a Renovação do contrato n° 070/2021, referente aos serviços de manutenção de rodovias vicinais no Estado de Roraima, Lote V - Cantá. (Pregão Presencial nº 001/2021-SRP).Emenda Parlamentar Coletiva Impositiva nº 78 Deputada .Aurelina Medeiros</t>
  </si>
  <si>
    <t>SEED</t>
  </si>
  <si>
    <t>20601.0001.23.03276-4</t>
  </si>
  <si>
    <t>20601.0001.10.302.078.2435.9900.33903900.1500.0101.5.1</t>
  </si>
  <si>
    <t>Apoio à atividades educacionais no  município de Caroebe</t>
  </si>
  <si>
    <t>Prestação de Serviços de Saúde de Média e Alta Complexidade para realização de Procedimentos com Finalidade Diagnóstica: Coleta de Material por meio de Punção/Biopsia, Diagnóstico por Radiologia, Diagnóstico por Ultrassonografia, Diagnóstico por Tomografia,etc - EDITAL DE CREDENCIAMENTO Nº 002/2021 - Principal 20101.004942/2021.79 - Filho 20101.051060/2021.01; - Recurso conforme ep. (10522704). - Remanejamento de Emenda nº 79/2023 - conforme ep. Ofício 135/2023 (10265201)/ (Custeio contratos de credenciamento sus da SESAU). - Destina-se à CGRAC</t>
  </si>
  <si>
    <t>21101.0001.23.00728-4</t>
  </si>
  <si>
    <t>21101.0001.25.752.048.3450.9900.44905100.1500.0101.5.1</t>
  </si>
  <si>
    <t>Para atender despesas com reequilíbrio econômico ao contrato n° 034/2022/SEINF, referente ao serviço de implantação de rede de transmissão/subtransmissão e distribuição de energia elétrica em 34,5kv entre Alto Alegre e Amajarí. SEI 21101.001324/2023.00.</t>
  </si>
  <si>
    <t>Valor complementar destinado a atender as despesa com o Reequilíbrio Econômico ao Contrato n°034/2022, ref. a Implantação de rede de transmissão/ subtransmissão e distribuição de energia elétrica em 34,5 Kv entre Amajarí e Alto alegre/RR.(EP Nº 80 - ECI).</t>
  </si>
  <si>
    <t>23101.0001.23.01927-1</t>
  </si>
  <si>
    <t>23101.0001.11.333.054.2348.9900.33504100.1500.0101.5.1</t>
  </si>
  <si>
    <t>Para atender despesas para realizar a qualificação em empreendedorismo social e promover assistência técnica especializada, para mulheres na cidade de Boa Vista- RR, com a finalidade de criação de negócios, produtos ou serviços, através do Instituto Brasileiro da Cidadania e Ação Social - IBRAS, CNPJ nº 07.026.157/0001-35</t>
  </si>
  <si>
    <t>Despesa com - Termo de Colaboração entre a Secretaria do Trabalho e Bem ¿ Estar Social ¿ SETRABES/RR e o Instituto IBRAS, com finalidade de transferência de recursos, referente a Emenda Parlamentar Impositiva n°081 , com o objetivo de realizar a "Qualificação em Empreendedorismo Social e Promover Assistência Técnica Especializada para mulheres"</t>
  </si>
  <si>
    <t>33101.0001.23.00419-3</t>
  </si>
  <si>
    <t>33101.0001.01.032.002.2422.9900.31901100.1500.0101.5.1</t>
  </si>
  <si>
    <t>Aquisição de insumos médicos hospitalares, para atender as Unidades de Saúde do município de Rorainópolis</t>
  </si>
  <si>
    <t>PARA ATENDER A FOPAG 12/2023 DOS SERVIDORES DESTE PARQUET DE CONTAS</t>
  </si>
  <si>
    <t>21101.0001.23.01318-7</t>
  </si>
  <si>
    <t>21101.0001.15.451.043.3536.9900.44905100.1500.0101.5.1</t>
  </si>
  <si>
    <t>destina-se a remanejar R$ 800.029,00 para atender serviços de limpeza pública na sede do Município de Caroebe e no Distrito de Entre Rios, convênio nº 35/2022 – Prefeitura Municipal de Caroebe. Autorização através do Ofício nº 122/2023 da Comissão de Orçamento, Fiscalização Financeira Tributação e Controle, 25 de agosto de 2023 (9922779), SEI nº 21101.002412/2023.11</t>
  </si>
  <si>
    <t>Valor destinado a atender parcialmente as despesas com o Convênio nº 35/2022, cujo objeto é serviços de Limpeza Pública Urbana na Sede do Município de Caroebe-RR.(EP nº 83 - ECI).</t>
  </si>
  <si>
    <t>17201.0001.23.00046-6</t>
  </si>
  <si>
    <t>17201.0001.12.364.067.2331.9900.33903900.1500.0101.5.1</t>
  </si>
  <si>
    <r>
      <rPr>
        <rFont val="Times New Roman"/>
        <color theme="1"/>
        <sz val="10.0"/>
      </rPr>
      <t>C</t>
    </r>
    <r>
      <rPr>
        <rFont val="Times New Roman"/>
        <color rgb="FF000000"/>
        <sz val="10.0"/>
      </rPr>
      <t>ontratação de empresa terceirizada para execução de serviços de reforma e manutenção predial para atender as necessidades da Universldade  Estadual de Roraima</t>
    </r>
  </si>
  <si>
    <t>Contratação de empresa para a realização de serviços contínuos de adaptação, conserto, demolição, instalação, montagem, operação, reparação e manutenção de edificações para a Universidade Estadual de Roraima-UERR, conforme Estudo Técnico-Preliminar (3429915). Conforme Ata de Registro de Preços do Pregão Presencial nº 001/2022 ( Doc. SEI nº 7332772), com recursos oriundo de Emenda Parlamentar nº 84 (7640062). Em atendimento ao DESPACHO 58/2023/UERR/CUNI/REIT/PROFI (Doc. SEI nº 7642095) e conforme e conforme Contrato nº 62 (Doc. SEI nº 7669475).</t>
  </si>
  <si>
    <t xml:space="preserve"> Contratação de serviços médicos veterinários</t>
  </si>
  <si>
    <t>34101.0001.23.00051-4</t>
  </si>
  <si>
    <t>34101.0001.13.392.031.2425.0500.33404100.1500.0101.5.1</t>
  </si>
  <si>
    <t>Destinação de recursos para a realização do Rodeio, no município de Bonfim</t>
  </si>
  <si>
    <t>Repasse de recurso para a Prefeitura Municipal de BONFIM, através da formalização de convênio nº 02/2023, para apoiar na realização do projeto "XXXI FESTEJO DO MUNICÍPIO DE BONFIM", conforme Emenda Parlamentar n° 86/2023, da Comissão Mista de Orçamento, Fiscalização Financeira, Tributação e Controle.</t>
  </si>
  <si>
    <t>21101.0001.23.02133-3</t>
  </si>
  <si>
    <t>21101.0001.15.451.043.3536.1400.44404100.1500.0101.5.1</t>
  </si>
  <si>
    <t>Realizar infraestrura  no Campo dos Veteranos, no município  de Iracema</t>
  </si>
  <si>
    <t>Valor destinado a atender as despesas com a celebração do Convênio nº 15/2023-ESTADO DE RORAIMA/SEINF/MUNICÍPIO DE IRACEMA, cujo objeto é execução de Infraestrutura no Campo dos Veteranos no Município de Iracema</t>
  </si>
  <si>
    <t>Uiramutã</t>
  </si>
  <si>
    <t>21101.0001.23.02192-9</t>
  </si>
  <si>
    <t>21101.0001.04.451.043.3467.9900.44404100.1500.0101.5.1</t>
  </si>
  <si>
    <t>Construção  de malocão na Comunidade Indígena do Socó I, no município de Uiramutã, SEI nº 21101.002355/2023.70</t>
  </si>
  <si>
    <t>Valor destinado a atender as despesas com a celebração do Convênio nº 20/2023-ESTADO DE RORAIMA/SEINF/MUNICÍPIO DE UIRAMUTÃ, cujo objeto é Construção de Malocão indígena na Comunidade Soco I, no município de Uiramutã/RR</t>
  </si>
  <si>
    <t>19301.0001.23.01169-6</t>
  </si>
  <si>
    <t>19301.0001.06.122.010.4531.9900.33904000.1500.0101.5.1</t>
  </si>
  <si>
    <t>Despesas com a aquisição de material didádito de educação para o trânsito co distribuição gartuita para atender o ensino fundamental da rede Estadual do Estado de Roraima, conorme SEI Nº 19301.003597/2023.82 e 23101.005853/2023.08.</t>
  </si>
  <si>
    <t>Importe referente a despesa com a prestação de serviços de digitalização de documentos, contemplando preparação, organização, translado e armazenamento de documentos físicos e digitais com disponibilidade de infraestrutura de hardaware, software e realização de gestão, certificação digital, incluindo software de gestão para rotinas, wikflow, busca e solucão de ECM/GED, controle de acervo, emissão de etiquetas, gerenciamento documental, gerenciamento e recuperação de documentos digitalizados, com a finalidade de atender ao Departamento Estadual de Trânsito de Roraima, atinente ao Crédito Adicional Suplementar da Emenda Parlamentar Coletiva Impositiva n.º 089 da Comissão Mista de Orçamento, Fiscalização Financeira, Tributação e Controle, conforme Processo SEI n.º 19301.001453/2020.49.</t>
  </si>
  <si>
    <t>ALE</t>
  </si>
  <si>
    <t>Visa atender a Implementação das Atividades Legislativas, Conforme o Ofício nº 011/2023 - SUPGERAL/ALERR, de 10 de abril de 2023, constante do Processo SEI n° 16101.000521/2023.63</t>
  </si>
  <si>
    <t>21101.0001.23.00651-2</t>
  </si>
  <si>
    <t>21101.0001.26.782.075.2226.0500.33404100.1500.0101.5.1</t>
  </si>
  <si>
    <r>
      <rPr>
        <rFont val="Times New Roman"/>
        <color rgb="FF333333"/>
        <sz val="10.0"/>
      </rPr>
      <t>R</t>
    </r>
    <r>
      <rPr>
        <rFont val="Times New Roman"/>
        <color rgb="FF000000"/>
        <sz val="10.0"/>
      </rPr>
      <t>ecuperação  de estrad</t>
    </r>
    <r>
      <rPr>
        <rFont val="Times New Roman"/>
        <color rgb="FF333333"/>
        <sz val="10.0"/>
      </rPr>
      <t xml:space="preserve">as </t>
    </r>
    <r>
      <rPr>
        <rFont val="Times New Roman"/>
        <color rgb="FF000000"/>
        <sz val="10.0"/>
      </rPr>
      <t xml:space="preserve">vicinais no município </t>
    </r>
    <r>
      <rPr>
        <rFont val="Times New Roman"/>
        <color rgb="FF333333"/>
        <sz val="10.0"/>
      </rPr>
      <t xml:space="preserve">de </t>
    </r>
    <r>
      <rPr>
        <rFont val="Times New Roman"/>
        <color rgb="FF000000"/>
        <sz val="10.0"/>
      </rPr>
      <t>Bonfim</t>
    </r>
  </si>
  <si>
    <t>Valor destinado a atender as despesa com a celebração do Convênio nº 05/2023-ESTADO DE   RORAIMA/SEINF/MUNICÍPIO DE BONFIM, cujo objeto é Recuperação das  Estradas Vicinais: Vicinal Nova Olinda, 8,50km e Vicinal Com. Arraia 3,00km  localizadas no município de Bonfim - RR. (EP nº 91 - ECI).</t>
  </si>
  <si>
    <t>Aquisição de computadores, drone, câmeras, GPS, bancadas destinados  ao Laboratório de Geoprocessamento para Universidade Estadual de Roraima</t>
  </si>
  <si>
    <t>32101.0001.23.00447-6</t>
  </si>
  <si>
    <t>32101.0001.14.422.096.2259.9900.33903900.1500.0101.5.1</t>
  </si>
  <si>
    <t>Realizar a divulgação, via rádio, dos serviços gratuitos prestados pela Defensoria Pública do Estado de Roraima - DPE/RR à populasao de Roraima sobre o atendimento jurídico de forma ampla, seja natureza judicial ou extrajudicial e, de educação em direitos, nas demandas individuais e coletivas</t>
  </si>
  <si>
    <t>Despesa referente a adesão a Ata de registro de preços nº 014/2022 da Assembleia Legislativa do Estado de Roraima, contratação de pessoa jurídica para a prestação dos serviços continuados de radiodifusora, abrangendo a produção, edição de programas de rádio, locação, manutenção e operação de equipamentos de radiodifusão (sonora), para atender a Defensoria Pública do Estado de Roraima, com recursos de Emendas Parlamentares nºs 93 e 97, da Comissão Mista de Orçamento.</t>
  </si>
  <si>
    <t>21101.0001.23.00299-1</t>
  </si>
  <si>
    <t>21101.0001.26.782.075.2227.9900.33903900.1500.0101.5.1</t>
  </si>
  <si>
    <t>Para atender despesa com a renovação do Contrato nº 059/2021 - referente aos serviços de manutenção de pontes de madeira em rodovias vicinais no Estado de Roraima, Lote XIV - Município de São Luiz, Conforme SEI Nº 21101.000920/2023.64</t>
  </si>
  <si>
    <t>Despesa para atender o Contrato nº 059/2021/SEINF, cujo objeto é a contratação de empresa especializada para executar serviços de manuntenção de pontes de madeira em vicinais no Estado de Roraima, Lote XIV - São Luiz do Anauá.(Pregão Presencial nº002/2021-SRP). Recurso de Emenda Parlamentar nº 95, deputado Gabriel Picanço</t>
  </si>
  <si>
    <t xml:space="preserve"> Realizar a divulgação, via rádio, dos serviços gratuitos prestados pela Defensoria Pública do Estado de Roraima - DPE/RR à populasao de Roraima sobre o atendimento juridico de forma ampla, seja natureza judicial ou extrajudicial e, de educação em direitos, nas demandas individuais e coletivas</t>
  </si>
  <si>
    <t>SEM HISTÓRICO</t>
  </si>
  <si>
    <t>32101.0001.23.00304-6</t>
  </si>
  <si>
    <t>Implantação do Sistema de Monitoramento  e Segurança Patrimonial  dos Defensores,  Servidores, Colaboradores  e Usuários da Defensoria  Pública do Estado de Roraima- DPE/RR.</t>
  </si>
  <si>
    <t>Despesa referente a adesão a Ata de Registro de Preços Nº 005/2022 da Assembleia Legislativa do Estado de Roraima, referente à contratação de empresa especializada na prestação dos serviços de implantação, manutenção e operação do Centro Integrado de Segurança e Monitoramento, com assistência técnica, Help Desk, para atender às necessidades da Defensoria Pública do Estado de Roraima, com recursos das Emendas Parlamentares nº 98 e 108 da Comissão Mista de Orçamento, Fiscalização Financeira, Tributação e Controle. ESTORNO DE 1.270.146,00</t>
  </si>
  <si>
    <t>21101.0001.23.00670-9</t>
  </si>
  <si>
    <t>21101.0001.26.782.075.2226.0400.33404100.1500.0101.5.1</t>
  </si>
  <si>
    <t>Recuperação de estrada vicinal  no trecho que liga a Vila do Taiano às Comunidades Anta 1 e 2, no município de Alto Alegre</t>
  </si>
  <si>
    <t>Valor destinado a atender parcialmente as despesas com o Convênio nº 48/2022, cujo objeto é serviço de Recuperação de estradas vicinais no município de São João da Baliza-RR.(EP nº 100 - ECI).</t>
  </si>
  <si>
    <t>21101.0001.23.00556-7</t>
  </si>
  <si>
    <t>21101.0001.26.782.075.2226.1100.33903900.1500.0101.5.1</t>
  </si>
  <si>
    <t>Para atender despesa com manutenção de estradas vicinais no município de Cantá, SEI Nº 21101.001283/2023.43 e SEI Nº 21101.001284/2023.98</t>
  </si>
  <si>
    <t>Valor destinado a atender parcialmente as despesas com os serviços de manutenção de rodovias vicinais no Estado de Roraima, Lote V - Cantá. (Pregão Presencial nº 001/2021-SRP) - PI. (EP. nº 100 - ECI).</t>
  </si>
  <si>
    <t>21101.0001.23.01293-8</t>
  </si>
  <si>
    <t>21101.0001.26.782.075.2229.9900.44905100.1500.0101.5.1</t>
  </si>
  <si>
    <t>Destina-se a remanejar R$ 251.000,00 para complementar despesa com serviços de pavimentação em CBUQ e drenagem da Rodovia Estadual RR-452 São Silvestre – Lote II, trecho: entre RR-205 até a Vila São Silvestre, seguimento: entre Km 17,00 até a Vila São Silvestre, extensão: 9.933,52 m, no município de Alto Alegre-RR. Autorização através do Ofício nº 119/2023 da Comissão de Orçamento, Fiscalização Financeira Tributação e Controle, 25 de agosto de 2023, SEI nº 21101.002411/2023.76.</t>
  </si>
  <si>
    <t>Valor destinado a atender as despesas com o 1º reajuste ao Contrato n° 072/2022/SEINF, referente aos serviços de pavimentação em CBUQ e drenagem da Rodovia Estadual RR-452 São Silvestre - Lote II, trecho: entre RR-205 até Vila São Silvestre, segmento: entre Km 17,00 até Vila São Silvestre, extensão: 9.933,52 m, no município de Alto Alegre-RR.(EMENDA N° 100 - ECI)</t>
  </si>
  <si>
    <t>21101.0001.23.01379-9</t>
  </si>
  <si>
    <t>21101.0001.15.451.043.3536.1400.33404100.1500.0101.5.1</t>
  </si>
  <si>
    <t>Atender despesas com o Convênio nº 60/2022 entre o Estado de Roraima/SEINF e o Município de Iracema, referente ao serviços de limpeza pública urbana, com serviços de varrição, capina, poda de árvores, pinturas de meio fio e urbanização na Vila Poeirão, Vila Campos Novos e Sede do município de Iracema-RR SEI 21101.002528/2023.50.</t>
  </si>
  <si>
    <t>Valor destinado a atender parcialmente as despesas com o Convênio nº 60/2022, cujo objeto é serviços de Limpeza Pública Urbana, com serviços de varrição, capina, poda de árvores, pinturas de meio fio e urbanização na Vila Poeirão, Vila Campos Novos e Sede do município de Iracema/RR. (EMENDA N° 102 - ECI).</t>
  </si>
  <si>
    <t>21101.0001.23.01380-2</t>
  </si>
  <si>
    <t>Valor destinado a atender parcialmente as despesas com o Convênio nº 60/2022, cujo objeto é serviços de Limpeza Pública Urbana, com serviços de varrição, capina, poda de árvores, pinturas de meio fio e urbanização na Vila Poeirão, Vila Campos Novos e Sede do município de Iracema/RR. (EMENDA N° 103 - ECI).</t>
  </si>
  <si>
    <t>21101.0001.23.01893-6</t>
  </si>
  <si>
    <t>21101.0001.26.782.075.2226.9900.33404100.1500.0101.5.1</t>
  </si>
  <si>
    <t>Contratação de empresa especializada para Construção de Dispositivos de Transposições de Obstáculos (pontes) Mistas de Aço e Concreto, a serem implantados nas rodovias estaduais, vicinais e pontos turísticos de Roraima, nos municípios de Alto Alegre, Amajarí, Boa Vista, Bonfim, Cantá, Iracema, Mucajai, Normandia, Pacaraima e Uiramutã - Lote I . SEI 21101.001917/2023.68 e SEI 18101.003079/2023.52</t>
  </si>
  <si>
    <t>Valor destinado a atender as despesas com o Convênio nº 48/2022, cujo objeto é serviço de Recuperação de estradas vicinais no município de São João da Baliza-RR. (EP nº 104 - ECI)</t>
  </si>
  <si>
    <t>21101.0001.23.01037-4</t>
  </si>
  <si>
    <t>21101.0001.26.782.075.3341.9900.44905100.1500.0101.5.1</t>
  </si>
  <si>
    <t>Contratação de empresa especializada para Construção de Dispositivos de Transposições de Obstáculos (pontes) Mistas de Aço e Concreto, a serem implantados nas rodovias estaduais, vicinais e pontos turísticos de Roraima, nos municípios de Alto Alegre, Amajarí, Boa Vista, Bonfim, Cantá, Iracema, Mucajai, Normandia, Pacaraima e Uiramutã - Lote I . SEI 21101.001917/2023.68 e SEI 18101.003079/2023.53</t>
  </si>
  <si>
    <t>Valor destinado a atender parcialmente as despesas com a contratação de empresa(s) especializada(s) para construção de dispositivos de transposições de obstáculos (pontes), mistas de aço e concreto, a serem implantados nas rodovias estaduais, vicinais e pontos turísticos de Roraima: Lote I - contemplando os Municípios de Alto Alegre, Amajarí, Boa Vista, Bonfim, Cantá, Iracema, Mucajai, Normandia, Pacaraima e Uiramutã-RR.(EP nº 104 ECI) ESTORNO 2.261.721,96</t>
  </si>
  <si>
    <t>21101.0001.23.01896-0</t>
  </si>
  <si>
    <t>Contratação de empresa especializada para Construção de Dispositivos de Transposições de Obstáculos (pontes) Mistas de Aço e Concreto, a serem implantados nas rodovias estaduais, vicinais e pontos turísticos de Roraima, nos municípios de Alto Alegre, Amajarí, Boa Vista, Bonfim, Cantá, Iracema, Mucajai, Normandia, Pacaraima e Uiramutã - Lote I . SEI 21101.001917/2023.68 e SEI 18101.003079/2023.54</t>
  </si>
  <si>
    <t>Valor destinado a atender parcialmente despesa com os serviços de Manutenção de Rodovias Vicinais no Estado de Roraima - Lote XIII, no Município de São João da Baliza(Pregão Presencial nº 001/2021-SRP) - Emenda nº 104 ECI.</t>
  </si>
  <si>
    <t>23601.0001.23.00464-5</t>
  </si>
  <si>
    <t>23601.0001.08.244.055.2244.9900.33504100.1500.0101.5.1</t>
  </si>
  <si>
    <t>Aquisição de insumos ( lençôis de cama e toalhas de banho) e gêneros alimentícios, para atender  a Obra Social Nossa Senhora da Glória - Fazenda da Esperança Nossa Senhora de Guadalupe, Entidade sem fins lucrativos, inscrita no CNPJ sob o n° 48.555.775/0075-96</t>
  </si>
  <si>
    <t>Despesa com Celebração de Termo de Convênio entre a Secretaria do Trabalho e Bem ¿ Estar Social ¿ SETRABES e a Fazenda da Esperança Nossa Senhora de Guadalupe, com finalidade de transferência de recursos referente a Emenda n°105/2023.</t>
  </si>
  <si>
    <t>21101.0001.23.01757-3</t>
  </si>
  <si>
    <t>21101.0001.26.782.075.2228.9900.33903900.1500.0101.5.1</t>
  </si>
  <si>
    <t>Aquisição de enxovais de bebê pela Prefeitura de Iracema</t>
  </si>
  <si>
    <t>Valor destinado a atender as despesas com os serviços de manutenção (conservação/ recuperação) de sinalização viária horizontal, vertical e implantação de dispositivos de segurança com fornecimento de material nas rodovias estaduais e vicinais pavimentadas, distrito industrial e pontos turísticos no Estado de Roraima - Lote I: RR-203, RR -205, RR-206, RR-319, RR-325, RR-326, com Extensão Total de 456,64 KM.(Emenda Parlamentar nº 106)</t>
  </si>
  <si>
    <t>21101.0001.23.01758-1</t>
  </si>
  <si>
    <t>Aquisiçao de enxovais de bebê, pela Prefeitura de Cantá</t>
  </si>
  <si>
    <t>Valor destinado a atender as despesas com os serviços de manutenção (conservação/ recuperação) de sinalização viária horizontal, vertical e implantação de dispositivos de segurança com fornecimento de material nas rodovias estaduais e vicinais pavimentadas, distrito industrial e pontos turísticos no Estado de Roraima - Lote I: RR-203, RR -205, RR-206, RR-319, RR-325, RR-326, com Extensão Total de 456,64 KM.(Emenda Parlamentar nº 107)</t>
  </si>
  <si>
    <t>32101.0001.23.00887-0</t>
  </si>
  <si>
    <t>Implantação do Sistema de Monitoramento e Segurança  Patrimonial dos Defensores,  Servidores, Colaboradores e Usuários da Defensoria Pública do Estado de Roraima</t>
  </si>
  <si>
    <t>Referente a prorrogação do contrato de adesão a Ata de registro de preços nº 014/2022 da Assembleia Legislativa do Estado de Roraima, contratação de pessoa jurídica para a prestação dos serviços continuados de radiodifusora, abrangendo a produção, edição de programas de rádio, locação, manutenção e operação de equipamentos de radiodifusão (sonora), para atender a Defensoria Pública do Estado de Roraima, para o período de Novembro e Dezembro de 2023, conforme 1º TA ao Contrato 16/2023, com recursos da Emenda Parlamentar nº. 108.</t>
  </si>
  <si>
    <t>32101.0001.23.00890-0</t>
  </si>
  <si>
    <t>32101.0001.14.422.096.2259.9900.31901100.1500.0101.5.1</t>
  </si>
  <si>
    <t>Despesas com folha de pagamento de membros e servidores da Defensoria Pública do Estado de Roraima - DPE/RR, para o exercício de 2023, referente a emenda parlamentar nº. 108, conforme solicitação nos autos (0524019)</t>
  </si>
  <si>
    <t>3.3.90.36</t>
  </si>
  <si>
    <t>17101.0001.23.02289-1</t>
  </si>
  <si>
    <t>17101.0001.12.362.080.2195.9900.33903600.1500.0101.5.1</t>
  </si>
  <si>
    <t>Contratação de artista musical para atender ao “Programa Recreio Musical", no Estado de Roraima</t>
  </si>
  <si>
    <t>Eventual contratação de prestador de serviço especializado na área musical e artística com equipamentos afins, visando atender o Projeto Recreio Musical, contemplando 26 Unidades Escolares de Ensino Fundamental e Médio da cidade de Boa Vista-RR, nas atividades de musicalização, socialização e cidadania através de Emenda Parlamentar Coletiva Impositiva nº 109 - ECI. Conforme Despacho 224 (9847993) - Processo SEI 17101.007619/2023.12.</t>
  </si>
  <si>
    <t>Publicação de livros para alunos indígenas do Estado de Roraima,Conforme o SEI Nº 17101.011530/2023.42</t>
  </si>
  <si>
    <t>34101.0001.23.00508-7</t>
  </si>
  <si>
    <t>34101.0001.13.392.031.2428.1200.44504100.1500.0101.5.1</t>
  </si>
  <si>
    <t>Aquisição de materiais e suprimentos para atender a Orquestra Sinfônica e Museu da Música  de Rorainópolis</t>
  </si>
  <si>
    <t>Repasse de recurso financeiro para a ASSOCIAÇÃO ORQUESTRA SINFÔNICA DE RORAINÓPOLIS - AOSIR, através da formalização de convênio para apoiar no Projeto "AQUISIÇÃO DE MATERIAIS E SUPRIMENTOS PARA ATENDER A ORQUESTRA SINFÔNICA E MUSEU DA MÚSICA DE RORAÍNÓPOLIS "(Emenda Parlamentar n° 111/2023).</t>
  </si>
  <si>
    <t>Normandia</t>
  </si>
  <si>
    <t>21101.0001.23.01824-3</t>
  </si>
  <si>
    <t>Recuperação de estradas  vicinais do município de Normandia</t>
  </si>
  <si>
    <t>Valor destinado a atender as despesas com os serviços de manutenção de rodovias vicinais no Estado de Roraima, Lote X - Normandia. (Pregão Presencial nº 001/2021- SRP) - Emenda nº 112 - ECI</t>
  </si>
  <si>
    <t>21101.0001.23.00875-2</t>
  </si>
  <si>
    <t>21101.0001.15.451.043.3536.1500.33404100.1500.0101.5.1</t>
  </si>
  <si>
    <t>Contratação de empresa para serviço de limpeza urbana no municipio de Amajari</t>
  </si>
  <si>
    <t>Valor destinado a atender as despesa com o Convênio nº 10/2023-ESTADO DE RORAIMA/SEINF/MUNICÍPIO DE AMAJARI, cujo objeto é serviços de limpeza urbana na Vila Trairão e na Sede do Município de Amajarí. (EP nº 113 - ECI).</t>
  </si>
  <si>
    <t>21101.0001.23.01825-1</t>
  </si>
  <si>
    <t>Construção de praça em Sorocaima  município de Pacaraima</t>
  </si>
  <si>
    <t>Valor destinado a atender parcialmente as despesas com os serviços de manutenção de rodovias vicinais no Estado de Roraima, Lote X - Normandia. (Pregão Presencial nº 001/2021-SRP) - Emenda nº 114 - ECI</t>
  </si>
  <si>
    <t>34101.0001.23.00484-6</t>
  </si>
  <si>
    <t>34101.0001.13.392.031.2425.9900.33404100.1500.0101.5.1</t>
  </si>
  <si>
    <t>Construção de Centro Cultural na Comunidade de Vista Alegre, municipio de Boa Vista</t>
  </si>
  <si>
    <t>Repasse de recurso financeiro para a PREFEITURA MUNICIPAL DE AMAJARI, através da formalização de convênio para apoiar no Projeto "XXII FESTEJO DE SANTA LUZIA DO MUNICÍPIO DE AMAJARÍ/RR.</t>
  </si>
  <si>
    <t>20601.0001.23.01744-7</t>
  </si>
  <si>
    <t>20601.0001.10.302.078.2251.1400.33404100.1500.0101.5.1</t>
  </si>
  <si>
    <t>Para aquisição de materiais hospitalares para atender as unidades de saúde do município de Iracema, Conforme SEI nº 20101.023057/2023.51  21101.000848/2023.75 e</t>
  </si>
  <si>
    <t>Emendas Estaduais Impositivas Nº116(8818864) Comissão Mista de Orçamento - Aquisição de medicamentos para a rede de saúde do município de Iracema - Disponibilizar recursos objetivando a melhoria dos serviços de saúde prestados à população do município de Iracema, através de Emenda Parlamentar Individual Impositiva, com execução na modalidade de transferência com finalidade definida de acordo com o previsto no art. 113-A, II da Constituição Estadual (Emenda Constitucional nº 071/2021)
  - Nº CONVÊNIO nº 08/2023 - ESTADO DE RORAIMA/SESAU/MUNICÍPIO DE IRACEMA;
  - 20101.007346/2023.11
  - Despacho 96 (9227054) / Extrato Conta Corrente (8820086)
  - CGPLAN/FUNDES/SESAU</t>
  </si>
  <si>
    <t>21101.0001.23.00716-0</t>
  </si>
  <si>
    <t>Atender despesa com pavimentação em CBUQ e drenagem da Rodovia Estadual RR-452 São Silvestre - Lote II, trecho: entre RR-205 até Vila São Silvestre, com extensão: 9.933,52 m, no município de Alto Alegre-RR.SEI 21101.001324/2023.00</t>
  </si>
  <si>
    <t>Valor destinado a atender parcialmente as despesas com o Primeiro Reajuste ao Contrato n°072/2022/SEINF, ref. a Contratação de Empresa Especializada para a execução dos serviços de pavimentação em CBUQ e drenagem da Rodovia Estadual RR-452 São Silvestre - Lote II, trecho: entre RR-205 até Vila São Silvestre, segmento: entre Km 17,00 até Vila São Silvestre, extensão: 9.933,52 m, no município de Alto Alegre-RR. (EP nº 117 e 124 - ECI).</t>
  </si>
  <si>
    <t>21101.0001.23.01763-8</t>
  </si>
  <si>
    <t>Valor complementar destinado a atender as despesas com os serviços de pavimentação em CBUQ e drenagem da Rodovia Estadual RR-452 São Silvestre - Lote II, trecho: entre RR-205 até Vila São Silvestre, segmento: entre Km 17,00 até Vila São Silvestre, extensão: 9.933,52 m, no município de Alto Alegre-RR.(EMENDA N° 117 - ECI)</t>
  </si>
  <si>
    <t>21101.0001.23.01294-6</t>
  </si>
  <si>
    <t>Destina-se a remanejar R$ 49.000,00 para complementar despesa com serviços de pavimentação em CBUQ e drenagem da Rodovia Estadual RR-452 São Silvestre – Lote II, trecho: entre RR-205 até a Vila São Silvestre, seguimento: entre Km 17,00 até a Vila São Silvestre, extensão: 9.933,52 m, no município de Alto Alegre-RR, e R$ 87.617,00 para complementar despesa com serviços de manutenção de pontes de madeira em rodovias vicinais no Estado de Roraima, Lote VIII, no município de Iracema. Autorização através do Ofício nº 119/2023 da Comissão de Orçamento, Fiscalização Financeira Tributação e Controle, 25 de agosto de 2023 (9922322), SEI nº 21101.002411/2023.76</t>
  </si>
  <si>
    <t>Valor destinado a atender as despesas com o 1º reajuste ao Contrato n° 072/2022/SEINF, referente aos serviços de pavimentação em CBUQ e drenagem da Rodovia Estadual RR-452 São Silvestre - Lote II, trecho: entre RR-205 até Vila São Silvestre, segmento: entre Km 17,00 até Vila São Silvestre, extensão: 9.933,52 m, no município de Alto Alegre-RR.(EMENDA N° 118 - ECI).</t>
  </si>
  <si>
    <t>21101.0001.23.01296-2</t>
  </si>
  <si>
    <t>Para atender despesa com pavimentação em CBUQ e drenagem da Rodovia Estadual RR-452 São Silvestre - Lote II, trecho: entre RR-205 até Vila São Silvestre, com extensão: 9.933,52 m, no município de Alto Alegre-RR. SEI 21101.002838/2023.74</t>
  </si>
  <si>
    <t>Valor destinado a atender parcialmente as despesas com a contratação de empresa especializada para executar serviços de manutenção de pontes de madeira em rodovias vicinais no Estado de Roraima, Lote VIII - Município de Iracema. (Pregão Presencial nº 002/2021-SRP) - EMENDA NN° 118 - ECI.</t>
  </si>
  <si>
    <t>21101.0001.23.01764-6</t>
  </si>
  <si>
    <t>Valor complementar destinado a atender as despesas com os serviços de pavimentação em CBUQ e drenagem da Rodovia Estadual RR-452 São Silvestre - Lote II, trecho: entre RR-205 até Vila São Silvestre, segmento: entre Km 17,00 até Vila São Silvestre, extensão: 9.933,52 m, no município de Alto Alegre-RR.(EMENDA N° 118 - ECI)</t>
  </si>
  <si>
    <t>21101.0001.23.01899-5</t>
  </si>
  <si>
    <t>34101.0001.23.00013-1</t>
  </si>
  <si>
    <t>34101.0001.13.392.031.2425.0200.33404100.1500.0101.5.1</t>
  </si>
  <si>
    <t>Apoio ao Evento de Carnaval 2023, no município de Caracaraí</t>
  </si>
  <si>
    <t>Reserva orçamentária referente ao repasse de recurso para a Prefeitura Municipal de CARACARAÍ, através da formalização de convênio nº 01/2023, para apoiar na realização do projeto "CARAFOLIA 2023", conforme Emenda Parlamentar n° 120/2023, da Comissão Mista de Orçamento, Fiscalização Financeira, Tributação e Controle.</t>
  </si>
  <si>
    <t>21101.0001.23.01032-3</t>
  </si>
  <si>
    <t>21101.0001.15.451.043.3536.0200.33404100.1500.0101.5.1</t>
  </si>
  <si>
    <t xml:space="preserve"> Contratação de empresa para serviço de limpeza urbana e manutenção no sistema  de  saneamento, na sede do município de Caracaraí</t>
  </si>
  <si>
    <t>Valor destinado a atender as despesas com a celebração do Convênio nº 12/2023 - entre o ESTADO DE RORAIMA/SEINF/MUNICÍPIO DE CARACARAÍ, cujo objeto é Serviço de limpeza urbana e manutenção no sistema de saneamento na sede do Município de Caracaraí. (EP nº 121 - ECI).</t>
  </si>
  <si>
    <t>21101.0001.23.02203-8</t>
  </si>
  <si>
    <t>21101.0001.15.451.043.3536.9900.33404100.1500.0101.5.1</t>
  </si>
  <si>
    <t>Serviço de revestimento primário nas ruas da Vila Baraúna , Km 55 da BR 432 no município de Caracaraí</t>
  </si>
  <si>
    <t>Valor destinado a atender as despesas com o Aditivo ao Convênio nº 35/2022, cujo objeto é serviços de Limpeza Pública Urbana na Sede do Município de CaroebeRR.(EP nº 122 - ECI)</t>
  </si>
  <si>
    <t>Reforço de dotação ao orçamento da Assembleia Legislativa do Estado de Roraima</t>
  </si>
  <si>
    <t>32101.0001.23.00216-3</t>
  </si>
  <si>
    <t>32101.0001.14.422.096.2259.9900.33904000.1500.0101.5.1</t>
  </si>
  <si>
    <t>Suplementar recursos para a contratação de empresa especializada para digitalização de documentos  do acervo da Defensoria Pública do Estado de Roraima.</t>
  </si>
  <si>
    <t>Despesa referente a contratação em solução de documentação, para a prestação de serviços de digitalização de documentos, contemplando preparação, organização, traslado e guarda de documentos físicos e digitais com disponibilidade de infraestrutura de hardware, softwares e realização de gestão, certificação digital, controle de acervo, emissão de etiquetas, gerenciamento documental, gerenciamento e recuperação dos documentos digitalizados e daqueles armazenados fisicamente, de acordo com os quantitativos e as especificações técnicas a ser acessado em ambiente pela Defensoria Pública do Estado de Roraima - DPE/RR (Recurso de Emenda Parlamentar Modificativa nº 125, da Comissão Mista de Orçamento, Fiscalização Financeira, Tributação e Controle), conforme solicitação nos autos.</t>
  </si>
  <si>
    <t>19301.0001.23.00188-7</t>
  </si>
  <si>
    <t>19301.0001.06.131.037.2288.9900.33903900.1500.0101.5.1</t>
  </si>
  <si>
    <t>Contratação de empresa para a prestação de serviços no fornecimento de sotução integrada, compreendendo a captação, armazenamento, custódia e gestão de evidências digitais, incluindo a locação de equipamentos nas atividades dos Agentes de Trânsito do Departamento Estadual de Trânsito do Estado de Roraima</t>
  </si>
  <si>
    <t>Importe referente a despesa com a Contratação de empresa para a prestação de serviços de solução integrada compreendendo a captação, armazenamento, custódia e gestão de evidências digitais incluindo a locação de equipamentos nas atividades dos agentes de trânsito do Departamento de Trânsito do Estado de Roraima - DETRAN/RR, através das Emendas Parlamentares n.º 126 e 131 - Comissão, referente ao Pregão Eletrônico nº 003/2022 - SRP do Processo SEI nº 19301.006436/2021.89, para exercício de 2023.</t>
  </si>
  <si>
    <t>21101.0001.23.01894-4</t>
  </si>
  <si>
    <t>Abertura de vicinal que interliga a a Vila Jatobá a vicinal Cujubim 03 - CAI -147 no município de Caracaraí, Conforme o sei nº  21101.000658/2023.58</t>
  </si>
  <si>
    <t>Valor destinado a atender as despesas com o Convênio nº 48/2022, cujo objeto é serviço de Recuperação de estradas vicinais no município de São João da Baliza-RR. (EP nº 127 - ECI)</t>
  </si>
  <si>
    <t>21101.0001.23.02201-1</t>
  </si>
  <si>
    <t>Abertura de vicinal que interliga a a Vila Jatobá a vicinal Cujubim 03 - CAI -147 no município de Caracaraí, Conforme o sei nº  21101.000658/2023.59</t>
  </si>
  <si>
    <t>Valor destinado a atender as despesas com o Aditivo ao Convênio nº 48/2022, cujo objeto é serviço de Recuperação de estradas vicinais no município de São João da Baliza-RR.(Emenda n° 127 - ECI).</t>
  </si>
  <si>
    <t>21101.0001.23.01898-7</t>
  </si>
  <si>
    <t>Abertura de vicinal que interliga a a Vila Jatobá a vicinal Cujubim 03 - CAI -147 no município de Caracaraí, Conforme o sei nº  21101.000658/2023.60</t>
  </si>
  <si>
    <t>Valor destinado a atender as despesas com o Convênio nº 35/2022, cujo objeto é serviços de Limpeza Pública Urbana na Sede do Município de Caroebe-RR.(EP nº 127- ECI)</t>
  </si>
  <si>
    <t>IATER</t>
  </si>
  <si>
    <t>18303.0001.23.00211-3</t>
  </si>
  <si>
    <t>18303.0001.20.606.058.2209.9900.33903700.1500.0101.5.1</t>
  </si>
  <si>
    <t>Contratação de empresa para a prestação de serviços de contratação de pessoal terceirizado para atender as unidades do IATER, SEI nº 18303.003241/2023.66</t>
  </si>
  <si>
    <t>VALOR QUE SE EMPENHA P/ CONTRAÇÃO DE EMPRESA P/ PRESTAÇÃO DE SERVIÇOS E MÃO DE OBRA TERCEIRIZADA P/ ATENDER O INSTITUTO DE ASSITÊNCIA TÉCNICA E EXTENSÃO RURAL - IATER, (EMENDA PARLAMENTAR - ECI  128).ESTORNO DE R$ 515.000,00</t>
  </si>
  <si>
    <t>18303.0001.23.00212-1</t>
  </si>
  <si>
    <t>Para atender despesas das atividades administrativas da Assembléia Legislativa do Estado de Roraima, visando garantir o pleno funcionamento de suas atividades de suas atividades finalísticas, Conforme SEI Nº 16101.001394/2023.10</t>
  </si>
  <si>
    <t>VALOR QUE SE EMPENHA P/ CONTRATAÇÃO DE EMPRESA P/ PRESTAÇÃO DE SERVIÇOS E MÃO DE OBRA TERCEIRIZADA P/ ATENDER O INSTITUTO DE ASSISTÊNCIA TÉCNICA E EXTENSÃO RURAL-IATER (EMENDA PARLAMENTAR ECI 128) ESTORMO DE R$ 20.000,00</t>
  </si>
  <si>
    <t>18303.0001.23.00366-7</t>
  </si>
  <si>
    <t>Para atender despesas das atividades administrativas da Assembléia Legislativa do Estado de Roraima, visando garantir o pleno funcionamento de suas atividades de suas atividades finalísticas, Conforme SEI Nº 16101.001394/2023.11</t>
  </si>
  <si>
    <t>Valor que se empenha p/ contratação de empresa p/prestação de serviços de mão de obra terceirizada p/ atender o Instituto de Assistência Técnica e Extensão Rural - IATER , (Emenda Parlamentar - ECI)</t>
  </si>
  <si>
    <t xml:space="preserve">18303.0001.23.00367-5 </t>
  </si>
  <si>
    <t>Para atender despesas das atividades administrativas da Assembléia Legislativa do Estado de Roraima, visando garantir o pleno funcionamento de suas atividades de suas atividades finalísticas, Conforme SEI Nº 16101.001394/2023.12, estorno de empenho no valor de R$ 597,72</t>
  </si>
  <si>
    <t>21101.0001.23.00087-5</t>
  </si>
  <si>
    <t>Sinalização vertical, horizontal e de segurança em rodovias estaduais de Roraima</t>
  </si>
  <si>
    <t>Valor destinado a atender parcialmente as despesas com a Renovação do Contrato n° 096/2021,  referente aos serviços de manutenção (conservação/recuperação) de sinalização viária horizontal, vertical e implantação de dispositivos de segurança com fornecimento de material nas rodovias estaduais e vicinais pavimentadas, distrito industrial e pontos turísticos no Estado de Roraima - Lote I: RR-203, RR -205, RR-206, RR-319, RR-325, RR-326, com Extensão Total de 456,64 KM..Emenda Parlamentar Coletiva Impositiva nº 129 Deputada Tayla Peres</t>
  </si>
  <si>
    <t>21101.0001.23.01243-1</t>
  </si>
  <si>
    <t>Valor destinado a atender as despesas com os serviços de manutenção (conservação/ recuperação) de sinalização viária horizontal, vertical e implantação de dispositivos de segurança com fornecimento de material nas rodovias estaduais e vicinais pavimentadas, distrito industrial e pontos turísticos no Estado de Roraima - Lote I: RR-203, RR -205, RR-206, RR-319, RR-325, RR-326, com Extensão Total de 456,64 KM - PI.(EP Nº 129 - ECI)</t>
  </si>
  <si>
    <t>21101.0001.23.00725-1</t>
  </si>
  <si>
    <t>Despesa com sinalização vertical, horizontal e de segurança em rodovias estaduais de Roraima.SEI 21101.001324/2023.00.</t>
  </si>
  <si>
    <t>Valor destinado a atender as despesas com os serviços de manutenção (conservação/ recuperação) de sinalização viária horizontal, vertical e implantação de dispositivos de segurança com fornecimento de material nas rodovias estaduais e vicinais pavimentadas, distrito industrial e pontos turísticos no Estado de Roraima - Lote I: RR-203, RR -205, RR-206, RR-319, RR-325, RR-326, com Extensão Total de 456,64 KM - PI.(EP Nº 130 - ECI)</t>
  </si>
  <si>
    <t>21101.0001.23.00726-8</t>
  </si>
  <si>
    <t>Valor destinado a atender as despesas com os serviços de manutenção (conservação/ recuperação) de sinalização viária horizontal, vertical e implantação de dispositivos de segurança com fornecimento de material nas rodovias estaduais e vicinais pavimentadas, distrito industrial e pontos turísticos no Estado de Roraima - Lote I: RR-203, RR -205, RR-206, RR-319, RR-325, RR-326, com Extensão Total de 456,64 KM - Reajuste. (EP Nº 130 - ECI)</t>
  </si>
  <si>
    <t>Contratação de empresa para a prestação de serviços com fornecimento de solução integrada compreendendo a captação, armazenamento, custódia e gestão de evidências digitais incluindo a locação de equipamentos nas atividades dos agentes de trânsito do Departamento de Trânsito do Estado de Roraima - DETRAN/RR</t>
  </si>
  <si>
    <t>SEADI</t>
  </si>
  <si>
    <t>21101.0001.23.01759-1</t>
  </si>
  <si>
    <t>Promover o desenvolvimento de comunidades beneficiadas com o Projeto de Destoca, no município de Cantá</t>
  </si>
  <si>
    <t>Valor destinado a atender as despesas com os serviços de manutenção (conservação/ recuperação) de sinalização viária horizontal, vertical e implantação de dispositivos de segurança com fornecimento de material nas rodovias estaduais e vicinais pavimentadas, distrito industrial e pontos turísticos no Estado de Roraima - Lote I: RR-203, RR -205, RR-206, RR-319, RR-325, RR-326, com Extensão Total de 456,64 KM.(Emenda Parlamentar nº 132)</t>
  </si>
  <si>
    <t>21101.0001.23.01760-3</t>
  </si>
  <si>
    <t>Promover incentivo ao desporto comunitário, através de aquisição de material esportivo, tais como bolas de voleibol e futsal, redes e Kit de arbitragem, através da Associação Poliesportiva  " Força Jovem"</t>
  </si>
  <si>
    <t>Valor destinado a atender as despesas com os serviços de manutenção (conservação/ recuperação) de sinalização viária horizontal, vertical e implantação de dispositivos de segurança com fornecimento de material nas rodovias estaduais e vicinais pavimentadas, distrito industrial e pontos turísticos no Estado de Roraima - Lote I: RR-203, RR -205, RR-206, RR-319, RR-325, RR-326, com Extensão Total de 456,64 KM.(Emenda Parlamentar nº 133)</t>
  </si>
  <si>
    <t>23101.0001.23.01536-3</t>
  </si>
  <si>
    <t>Promover curso de empreendedorismo social e assistência técnica especializada, com a finalidade de criação de negócios, proclutos ou serviços para mulheres e jovens, através do "Projeto Rumo ao Futuro", através do Instituto Brasileiro Cidadania e Ação Social, no município de Boa Vista</t>
  </si>
  <si>
    <t>Qualificar o público alvo na temática do empreendedorismo social, além de promover assistência técnica especializada, com a finalidade de orientar, criar e/ou regularizar negócios, produtos ou serviços, exclusivamente para jovens, prioritariamente que apresentem situação de vulnerabilidade social, projeto ¿RUMO AO FUTURO¿, no município de Boa Vista.(EMENDA Nº134 - ECI)</t>
  </si>
  <si>
    <t>32101.0001.23.00544-8</t>
  </si>
  <si>
    <t xml:space="preserve"> Realizar marketing institucional da Defensoria Púbiica do Estado de Roraima-DPE/RR para divulgação dos serviços gratuitos prestados pela Instituição à população de Roraima</t>
  </si>
  <si>
    <t>Despesa referente à Ata de Registro de Preços n.º 03/2023 para contratação de empresa especializada na prestação dos serviços de consultoria em marketing institucional que compreenderá o desenvolvimento de estratégia corporativa para a Defensoria Pública do Estado de Roraima, Emenda Parlamentar de nº 135, Conforme Solicitação nos autos</t>
  </si>
  <si>
    <t>32101.0001.23.00934-6</t>
  </si>
  <si>
    <t xml:space="preserve"> Reforço de dotação ao orçamento da Assembleia  Legislativa do Estado de Roraima.</t>
  </si>
  <si>
    <t>NÃO IMPOSITIVA</t>
  </si>
  <si>
    <t>Comissão de Orçamento, Fiscalização Financeira, Tributação e Controle</t>
  </si>
  <si>
    <t>18303.0001.23.00329-2</t>
  </si>
  <si>
    <t>18303.0001.20.606.058.3387.9900.44905200.1500.0100.4.1</t>
  </si>
  <si>
    <t>Para realizar o diagnóstico da cadeia produtiva de açaí e cacau nos Municípios de Cantá, Caracaraí, Rorainópolis, São João da Baliza, São Luiz e Caroebe, mediante a celebração de convênio entre o Instituto de Assistência Técnica e Extensão Rural do Estado de Roraima – IATER e o Instituto Amazônia do Brasil – IABRA, CNPJ nº 15.098.370/0001-80, SEI nº 18303.003241/2023.66</t>
  </si>
  <si>
    <t>Despesa com a Aquisição de Veículos para atender às necessidades permanentes do Instituto de Assistência Técnica e Extensão Rural ¿ IATER/RR. (Emenda Parlamentar Nº 137)</t>
  </si>
  <si>
    <t>18303.0001.23.00363-2</t>
  </si>
  <si>
    <t>18303.0001.22.661.072.2510.9900.33504100.1500.0100.4.1</t>
  </si>
  <si>
    <t>Valor que se empenha referente ao repasse de recursos financeiros ao Instituto Amazonia do Brasil - IABRA, visando apoiar o Projeto: ¿ Diagnóstico da produção e sócio econômico e levantamento de propriedades dos produtores que cultivam açaí e cacau no Estado de Roraima¿ (Emenda Parlamentar nº 137)</t>
  </si>
  <si>
    <t>FEMARH</t>
  </si>
  <si>
    <t>18201.0001.23.00224-0</t>
  </si>
  <si>
    <t>18201.0001.18.541.082.2334.9900.33903900.1500.0100.4.1</t>
  </si>
  <si>
    <t>Valor que se empenha destinado a atender ao proc. n. 16201.001998/2021.76, que tem como objeto a prestação de serviços de manutenção predial preventiva e corretiva com materiais e mão de obras para atender a FEMARH, através da Adesão à Ata de RP, oriunda do Pregão Presencial n°. 003/2021, contrato n. 19/FEMARH/PRES/NCCP e a solicitação contida nos OFÍCIOS Nº. 144 e 145/2023 ALE/RR da Comissão de Orç., Fisc. Financ., Tribut. e Controle, o qual solicita suplementação orç. oriunda de Emenda parlamentar n. 137, destinada a manutenção e reparação das unidades dos Centros Integrados de atendimento do Produtor Rural, efetivado através do processo FIPLAN n. 914/2023</t>
  </si>
  <si>
    <t>21101.0001.23.01904-5</t>
  </si>
  <si>
    <t>21101.0001.15.451.043.3536.9900.33903900.1500.0100.4.1</t>
  </si>
  <si>
    <t>Valor destinado a atender parcialmente despesa com a contratação de Empresa Especializada em Serviço de Limpeza, Remoção de Entulhos e Galhadas, Demolições, Melhorias de Acesso e Estacionamentos de Terrenos de Órgãos Públicos do Governo, Arruamento de Sedes e Vilas dos Municípios, Serviços de Caminhão Guindauto, Plataforma e Guincho e demais demandas da SEINF, com Utilização Equipamentos Leves e Pesados, Incluindo: Mão de Obra, Combustível, Manutenção Preventiva e Corretiva e demais demandas necessárias para o completo e bom desempenho dos trabalhos, divididos em 03 (Três) Lotes, Sendo: Lote II - Municípios de Bonfim, Cantá, Normandia, Pacaraima e Uiramutã.(EP nº 137 - ECNI)</t>
  </si>
  <si>
    <t>21101.0001.23.01844-8</t>
  </si>
  <si>
    <t>21101.0001.26.782.075.2226.1100.33903900.1500.0101.4.1</t>
  </si>
  <si>
    <t>Contratação de empresa para o desenvolvimento de sistema para gestão de assistência técnica e extensão rural do IATER, , SEI nº 18303.003241/2023.66</t>
  </si>
  <si>
    <t>Valor destinado a atender as despesas com a 5ª Revisão em fase de obra com reflexo financeiro ao Contrato n.º 070/2021/SEINF, ref. aos serviços de manutenção de rodovias vicinais no Estado de Roraima, Lote V - Cantá. (Pregão Presencial nº 001/2021-SRP) - Emenda Parlamentar nº 138 - ECNI</t>
  </si>
  <si>
    <t>18303.0001.23.00225-3</t>
  </si>
  <si>
    <t>18303.0001.04.122.010.4272.9900.44905200.1500.0101.4.1</t>
  </si>
  <si>
    <t>Aquisição de transporte e equipamentos para atender ao IATER</t>
  </si>
  <si>
    <t>VALOR QUE SE EMPENHA P/COBRIR DESPESAS COM AQUISIÇÃO DE MOTOCICLETAS ZERO QUILOMETRO E ACESSÓRIOS CORRELATOS PARA ATENDER AS NECESSIDADES DO INSTITUTO DE ASSISTÊNCIA TÉCNICA E EXTENSÃO RURAL - IATER. ( Emenda Nº 139 da Comissão Mista de Orçamento Fiscalização Financeira, Tributação e Controle - ECNI)</t>
  </si>
  <si>
    <t>18303.0001.23.00291-1</t>
  </si>
  <si>
    <t>Valor que se empenha Despesas de Eventual aquisição de VEÍCULOS, TRATOR E EQUIPAMENTOS, para atender o Instituto de Assistência Técnica e Extensão Rural de Roraima - IATER/RR.(Emenda Parlamentar Nº 139- ECNI).</t>
  </si>
  <si>
    <t>18303.0001.23.00368-3</t>
  </si>
  <si>
    <t>Valor que se empenha referente a Despesas de Eventual Aquisição de capacete motociclístico, afim de atender as necessidades deste Instituto de Assistência Técnica e Extensão Rural - IATER. (Emenda Parlamentar Nº 139)</t>
  </si>
  <si>
    <t>18303.0001.23.00051-1</t>
  </si>
  <si>
    <t>18303.0001.04.122.010.4272.9900.33903900.1500.0101.4.1</t>
  </si>
  <si>
    <t>Manutenção dos serviços de transportes do IATER</t>
  </si>
  <si>
    <t>valor que se empenha ref. a Contratação de empresa espec. para contratação de serviços administrativos pautados no gerenciamento de manutenção preventiva e corretiva da frota de veículos, máquinas, c/ fornec. de peças genuínas/ou originais, suprimentos, acessórios e serviços de manutenção, aditivos, lubrificantes, pneus, serviços de guincho 24hs, alinhamento e balanceamento por meio de sistema informatizada, com utilização de tecnologia de cartão magnético, via web e em tempo real, em rede especializada de serviços para atender toda a frota Instituto de Assistência Técnica e Extensão Rural - IATER, no exercício 2023,atinente à dotação orçamentária de Emenda Parlamentar n.º 140 - Comissão</t>
  </si>
  <si>
    <t>18303.0001.23.00330-6</t>
  </si>
  <si>
    <t>18303.0001.20.606.058.3387.9900.44905200.1500.0101.4.1</t>
  </si>
  <si>
    <t>Aquisição de veículos para atender as demandas do Instituto de Assistência Técnica e Extensão Rural do Estado de Roraima – IATER</t>
  </si>
  <si>
    <t>Despesa com a Aquisição de Veículos para atender às necessidades permanentes do Instituto de Assistência Técnica e Extensão Rural ¿ IATER/RR. (Emenda Parlamentar Nº 141)</t>
  </si>
  <si>
    <t>21101.0001.23.01240-7</t>
  </si>
  <si>
    <t>21101.0001.26.782.075.2226.9900.33903900.1500.0101.4.1</t>
  </si>
  <si>
    <t>Manutenção de estradas vicinais no município de São Luiz (R$ 1.500.000,00 e  Manutenção de estradas vicinais no município do Cantá (R$ 3.500.000,00), SEI 21101.002237/2023.61</t>
  </si>
  <si>
    <t>Manutenção de estradas vicinais no município de São Luiz (R$ 1.500.000,00 e  Manutenção de estradas vicinais no município do Cantá (R$ 3.500.000,00).</t>
  </si>
  <si>
    <t>21101.0001.23.01241-5</t>
  </si>
  <si>
    <t>Manutenção de estradas vicinais no município de São Luiz (R$ 1.500.000,00 e  Manutenção de estradas vicinais no município do Cantá (R$ 3.500.000,00), SEI 21101.002237/2023.62</t>
  </si>
  <si>
    <t>Valor destinado a atender as despesas com a 3ª Revisão em Fase de Obras ao Contrato nº. 076/2021/SEINF, ref. aos serviços de manutenção de rodovias vicinais no Estado de Roraima, Lote XIV - São Luiz do Anauá-RR. (Pregão Presencial nº 001/2021-SRP) - Emenda Parlamentar nº 142 - ECNI</t>
  </si>
  <si>
    <t>21101.0001.23.01242-3</t>
  </si>
  <si>
    <t>Manutenção de estradas vicinais no município de São Luiz (R$ 1.500.000,00 e  Manutenção de estradas vicinais no município do Cantá (R$ 3.500.000,00), SEI 21101.002237/2023.63</t>
  </si>
  <si>
    <t>Valor destinado a atender as despesas com o Reajuste ao contrato n° 076/2021, ref. aos serviços de manutenção de rodovias vicinais no Estado de Roraima, Lote XIV - São Luiz do Anauá-RR. (Pregão Presencial nº 001/2021-SRP) - Emenda Parlamentar nº 142 - ECNI</t>
  </si>
  <si>
    <t>21101.0001.23.01239-3</t>
  </si>
  <si>
    <t>Manutenção de estradas vicinais no município de São Luiz (R$ 1.500.000,00 e  Manutenção de estradas vicinais no município do Cantá (R$ 3.500.000,00), SEI 21101.002237/2023.64</t>
  </si>
  <si>
    <t>Valor destinado a atender as despesas com os serviços de manutenção de rodovias vicinais no Estado de Roraima, Lote V - Cantá. (Pregão Presencial nº 001/2021-SRP) - Emenda Parlamentar nº 142 - ECNI</t>
  </si>
  <si>
    <t>21101.0001.23.02037-1</t>
  </si>
  <si>
    <t>Manutenção de estradas vicinais no município de São Luiz (R$ 1.500.000,00 e  Manutenção de estradas vicinais no município do Cantá (R$ 3.500.000,00), SEI 21101.002237/2023.65</t>
  </si>
  <si>
    <t>Valor destinado a atender as despesas com reajuste, ref. aos serviços de manutenção de rodovias vicinais no Estado de Roraima, Lote V - Cantá. (Pregão Presencial nº 001/2021-SRP) - Emenda Parlamentar nº 142 - ECNI</t>
  </si>
  <si>
    <t>21101.0001.23.02139-2</t>
  </si>
  <si>
    <t>Manutenção de estradas vicinais no município de São Luiz (R$ 1.500.000,00 e  Manutenção de estradas vicinais no município do Cantá (R$ 3.500.000,00), SEI 21101.002237/2023.66</t>
  </si>
  <si>
    <t>Valor destinado a atender as despesas com os serviços de manutenção de rodovias vicinais no Estado de Roraima, Lote V - Cantá. (Pregão Presencial nº 001/2021-SRP) - Emenda Parlamentar nº 142 - ECNI(Reajustamento ao Contrato n. 070/2021/SEINF)</t>
  </si>
  <si>
    <t>21101.0001.23.01650-1</t>
  </si>
  <si>
    <t>Manutenção de estradas vicinais no município de São Luiz (R$ 1.500.000,00 e  Manutenção de estradas vicinais no município do Cantá (R$ 3.500.000,00), SEI 21101.002237/2023.67</t>
  </si>
  <si>
    <t>Valor destinado a atender as despesas com os serviços de manutenção de rodovias vicinais no Estado de Roraima, Lote IV - Bonfim. (pregão Presencial nº 001/2021- SRP) - PI.(Emenda Parlamentar nº 142 - ECNI)</t>
  </si>
  <si>
    <t>21101.0001.23.01801-4</t>
  </si>
  <si>
    <t>Manutenção de estradas vicinais no município de São Luiz (R$ 1.500.000,00 e  Manutenção de estradas vicinais no município do Cantá (R$ 3.500.000,00), SEI 21101.002237/2023.68</t>
  </si>
  <si>
    <t>Valor destinado a atender as despesas com o Reajuste do Contrato n° 063/2021 os serviços de manutenção de rodovias vicinais no Estado de Roraima, Lote IV - Bonfim. (pregão Presencial nº 001/2021-SRP) - Emenda Parlamentar nº 142 - ECNI</t>
  </si>
  <si>
    <t>Reforço de dotação ao orçamento da Assembleia Legislativa do Estado de Roraima, Conforme SEI Nº 16101.001036/2023.15</t>
  </si>
  <si>
    <t>Firmar termo de cooperação técnica com as federações para execução do Projeto Esporte nas Escolas</t>
  </si>
  <si>
    <t>3.3.90.35</t>
  </si>
  <si>
    <t>18302.0001.23.01579-1</t>
  </si>
  <si>
    <t>18302.0001.20.609.033.2379.9900.33903500.1500.0101.4.1</t>
  </si>
  <si>
    <t>Contrataçăo de serviços de consultoria para credenciamento do Laboratório de Doenças de Origem Animal</t>
  </si>
  <si>
    <t>Contratação de empresa de consultoria para estruturação e implementação do Sistema de Gestão da Qualidade, conforme a Norma da ABNT NBR ISO/IEC 17025:2017, para fins de Acreditação do Laboratório de Sanidade Animal- LASAN, na CGCRE (INMETRO), visando o atendimento à Instrução Normativa MAPA Nº 57 de 11 de dezembro de 2013, e posterior credenciamento no Ministério da Agricultura, Pecuária e Abastecimento (MAPA) para diagnóstico das doenças: Anemia Infecciosa Equina (AIE), Mormo e Brucelose. EMENDA PARLAMENTAR 147/2023</t>
  </si>
  <si>
    <t>IPEM</t>
  </si>
  <si>
    <t>Reforço de dotação ao orçamento do Instituto de Pesos e Medidas do Estado de Roraima</t>
  </si>
  <si>
    <t>21101.0001.23.00542-7</t>
  </si>
  <si>
    <t>Atender parcialmente despesa com eventual contratação de empresa especializada em Serviço de Limpeza, remoção de entulhos e galhadas, demolições, melhorias de acesso e estacionamentos de terrenos de órgãos públicos do Governo, arruamento de Sedes e Vilas dos municípios, serviços de caminhão guindauto, plataforma e guincho e demais demandas da SEINF, com utilização equipamentos leves e pesados, incluindo: mão de obra, combustível, manutenção preventiva e corretiva e demais demandas necessárias para o completo e bom desempenho dos trabalhos, por período de 12 meses -  Lote I - Municípios de Alto Alegre, Amajarí, Boa Vista, Iracema e Mucajaí, , SEI Nº 21101.001288/2023.76</t>
  </si>
  <si>
    <t>Valor destinado a atender parcialmente as despesas com Contratação de Empresa Especializada em Serviço de Limpeza, Remoção de Entulhos e Galhadas, Demolições, Melhorias de Acesso e Estacionamentos de Terrenos de Órgãos Públicos do Governo, Arruamento de Sedes e Vilas dos Municípios, Serviços de Caminhão Guindauto, Plataforma e Guincho e demais demandas da SEINF, com Utilização Equipamentos Leves e Pesados, Incluindo: Mão de Obra, Combustível, Manutenção Preventiva e Corretiva e demais demandas necessárias para o completo e bom desempenho dos trabalhos, divididos em 03 (Três) Lotes, Sendo: Lote I - Municípios de Alto Alegre, Amajarí, Boa Vista, Iracema e Mucajaí. (EP nº 152/2023).</t>
  </si>
  <si>
    <t>17301.0001.23.00042-7</t>
  </si>
  <si>
    <t>17301.0001.12.364.067.2396.9900.33903900.1500.0100.4.1</t>
  </si>
  <si>
    <r>
      <rPr>
        <rFont val="Times New Roman"/>
        <color theme="1"/>
        <sz val="10.0"/>
      </rPr>
      <t>Atender parcialmente despesa com eventual contratação de empresa especializada em Serviço de Limpeza, remoção de entulhos e galhadas, demolições, melhorias de acesso e estacionamentos de terrenos de órgãos públicos do Governo, arruamento de Sedes e Vilas dos municípios, serviços de caminhão guindauto, plataforma e guincho e demais demandas da SEINF, com utilização equipamentos leves e pesados, incluindo: mão de obra, combustível, manutenção preventiva e corretiva e demais demandas necessárias para o completo e bom desempenho dos trabalhos, por período de 12 meses -  </t>
    </r>
    <r>
      <rPr>
        <rFont val="Times New Roman"/>
        <b/>
        <color rgb="FF000000"/>
        <sz val="10.0"/>
      </rPr>
      <t>Lote I</t>
    </r>
    <r>
      <rPr>
        <rFont val="Times New Roman"/>
        <color rgb="FF000000"/>
        <sz val="10.0"/>
      </rPr>
      <t> - Municípios de Alto Alegre, Amajarí, Boa Vista, Iracema e Mucajaí, SEI Nº 21101.001288/2023.77</t>
    </r>
  </si>
  <si>
    <t>Contratação de empresa especializada para para fornecer produto e serviços necessários à oferta dos cursos de capacitação na área da saúde do projeto denominado "Capacita Saúde", através de Emenda Constitucional Não Impositiva - ECNI, Nº 152/2023.</t>
  </si>
  <si>
    <t>21101.0001.23.00541-9</t>
  </si>
  <si>
    <t>21101.0001.15.451.043.3536.9900.33903900.1500.0101.4.1</t>
  </si>
  <si>
    <t>Atender parcialmente despesa com eventual contratação de empresa especializada em Serviço de Limpeza, remoção de entulhos e galhadas, demolições, melhorias de acesso e estacionamentos de terrenos de órgãos públicos do Governo, arruamento de Sedes e Vilas dos municípios, serviços de caminhão guindauto, plataforma e guincho e demais demandas da SEINF, com utilização equipamentos leves e pesados, incluindo: mão de obra, combustível, manutenção preventiva e corretiva e demais demandas necessárias para o completo e bom desempenho dos trabalhos, por período de 12 meses -  Lote I - Municípios de Alto Alegre, Amajarí, Boa Vista, Iracema e Mucajaí, SEI Nº 21101.001288/2023.76</t>
  </si>
  <si>
    <t>Valor destinado a atender parcialmente as despesas com Contratação de Empresa Especializada em Serviço de Limpeza, Remoção de Entulhos e Galhadas, Demolições, Melhorias de Acesso e Estacionamentos de Terrenos de Órgãos Públicos do Governo, Arruamento de Sedes e Vilas dos Municípios, Serviços de Caminhão Guindauto, Plataforma e Guincho e demais demandas da SEINF, com Utilização Equipamentos Leves e Pesados, Incluindo: Mão de Obra, Combustível, Manutenção Preventiva e Corretiva e demais demandas necessárias para o completo e bom desempenho dos trabalhos, divididos em 03 (Três) Lotes, Sendo: Lote I - Municípios de Alto Alegre, Amajarí, Boa Vista, Iracema e Mucajaí. (EP nº 153/2023).</t>
  </si>
  <si>
    <t>21101.0001.23.01035-8</t>
  </si>
  <si>
    <t>Atender despesa com eventual contratação de empresa especializada em Serviço de Limpeza , remoção de entulhos e galhadas, demolições, melhorias de acesso e estacionamentos de terrenos de órgãos públicos do Governo, arruamento de Sedes e Vilas dos municípios, serviços de caminhão guindauto, plataforma e guincho e demais demandas da SEINF, com utilização equipamentos leves e pesados, incluindo: mão de obra, combustível, manutenção preventiva e corretiva e demais demandas necessárias para o completo e bom desempenho dos trabalhos, por período de 12 meses - Lote I - Municípios de Alto Alegre, Amajarí, Boa Vista, Iracema e Mucajaí. SEI nº 21101.001854/2023.40.</t>
  </si>
  <si>
    <t>Valor destinado a atender parcialmente as despesas com Contratação de Empresa Especializada em Serviço de Limpeza, Remoção de Entulhos e Galhadas, Demolições, Melhorias de Acesso e Estacionamentos de Terrenos de Órgãos Públicos do Governo, Arruamento de Sedes e Vilas dos Municípios, Serviços de Caminhão Guindauto, Plataforma e Guincho e demais demandas da SEINF, com Utilização Equipamentos Leves e Pesados, Incluindo: Mão de Obra, Combustível, Manutenção Preventiva e Corretiva e demais demandas necessárias para o completo e bom desempenho dos trabalhos, divididos em 03 (Três) Lotes, Sendo: Lote I - Municípios de Alto Alegre, Amajarí, Boa Vista, Iracema e Mucajaí. (EP nº 154 - ECNI)</t>
  </si>
  <si>
    <t>21101.0001.23.01036-6</t>
  </si>
  <si>
    <t>Atender despesa com eventual contratação de empresa especializada em Serviço de Limpeza , remoção de entulhos e galhadas, demolições, melhorias de acesso e estacionamentos de terrenos de órgãos públicos do Governo, arruamento de Sedes e Vilas dos municípios, serviços de caminhão guindauto, plataforma e guincho e demais demandas da SEINF, com utilização equipamentos leves e pesados, incluindo: mão de obra, combustível, manutenção preventiva e corretiva e demais demandas necessárias para o completo e bom desempenho dos trabalhos, por período de 12 meses - Lote I - Municípios de Alto Alegre, Amajarí, Boa Vista, Iracema e Mucajaí.SEI nº 21101.001854/2023.40.</t>
  </si>
  <si>
    <t>Valor destinado a atender parcialmente as despesas com Contratação de Empresa Especializada em Serviço de Limpeza, Remoção de Entulhos e Galhadas, Demolições, Melhorias de Acesso e Estacionamentos de Terrenos de Órgãos Públicos do Governo, Arruamento de Sedes e Vilas dos Municípios, Serviços de Caminhão Guindauto, Plataforma e Guincho e demais demandas da SEINF, com Utilização Equipamentos Leves e Pesados, Incluindo: Mão de Obra, Combustível, Manutenção Preventiva e Corretiva e demais demandas necessárias para o completo e bom desempenho dos trabalhos, divididos em 03 (Três) Lotes, Sendo: Lote I - Municípios de Alto Alegre, Amajarí, Boa Vista, Iracema e Mucajaí. (EP nº 155 - ECNI).</t>
  </si>
  <si>
    <t>Aquisição de equipamentos para a Implementação do Laboratório de Classificação de Farinha</t>
  </si>
  <si>
    <t>18302.0001.23.01343-8</t>
  </si>
  <si>
    <t>18302.0001.20.609.033.2379.9900.44905200.1500.0100.4.1</t>
  </si>
  <si>
    <r>
      <rPr>
        <rFont val="Times New Roman"/>
        <color theme="1"/>
        <sz val="10.0"/>
      </rPr>
      <t xml:space="preserve">Aquisição de equipamentos para a </t>
    </r>
    <r>
      <rPr>
        <rFont val="Times New Roman"/>
        <color rgb="FF333333"/>
        <sz val="10.0"/>
      </rPr>
      <t>I</t>
    </r>
    <r>
      <rPr>
        <rFont val="Times New Roman"/>
        <color rgb="FF000000"/>
        <sz val="10.0"/>
      </rPr>
      <t>mplementaçâo do Laboratório de Sanidade  Animal</t>
    </r>
  </si>
  <si>
    <t>CÂMARA PARA CONSERVAÇÃO DE HEMODERIVADOS/ IMUNO/ TERMOLÁBEIS:&amp;#8203; Equipamento vertical capacidade para armazenamento mínimo de 340 litros, refrigeração com circulação de ar forçado, câmara interna em aço inoxidável, com no mínimo cinco prateleiras fabricadas em aço inoxidável, sistema de refrigeração livre de cfc, porta de acesso vertical de vidro anti-embaçante, equipado com rodízios com freio, degelo automático, painel de comando e controle em lcd, frontal, superior, com comando eletrônico digital microprocessado, faixa de trabalho entre 2 graus celsius a 8 graus celsius no mínimo etc. ADESÃO A ATA DE REGISTRO DE PREÇO DO PREGÃO ELETRÔNICO Nº 046/2022, ITEM 20, ORIUNDO DO PROCESSO 20101.042121/2021 - SESAU/RR. EMENDA PARLAMENTAR Nº 157/2023</t>
  </si>
  <si>
    <t>Aquisição de equipamentos para a Implementaçâo do Laboratório de Sanidade  Animal</t>
  </si>
  <si>
    <t>17101.0001.23.00716-5</t>
  </si>
  <si>
    <t>17101.0001.12.361.080.2194.1200.33404100.1500.0100.4.1</t>
  </si>
  <si>
    <t>Garantir recursos para atender serviços de transportes escolar para atuação na zona ruraJ do município de Rorainópolis</t>
  </si>
  <si>
    <t>Formalização de Convênio visando repassar recursos financeiros ESTADO DE RORAIMA/SEED ao MUNICÍPIO DE RORAINÓPOLIS, através da Emenda Parlamentar nº 158 para apoiar o Projeto "Transporte Escolar I", visando a prestação de serviços de transporte escolar para atender a zona rural do Município de Rorainópolis-RR, que irá beneficiar os alunos da Rede Pública Municipal de Ensino.</t>
  </si>
  <si>
    <t>19301.0001.23.00187-9</t>
  </si>
  <si>
    <t>19301.0001.06.131.037.2288.9900.33903900.1500.0101.4.1</t>
  </si>
  <si>
    <t>Despesas com realização de campanhas de Educação no Trânsito</t>
  </si>
  <si>
    <t>Importe referente à despesa com Agência de publicidade e propaganda serviços de marketing, para atender ao Departamento Estadual de Trânsito de Roraima, no exercício de 2023, atinente à dotação orçamentária de Emenda Parlamentar n.º 159 - Comissão, conforme Processo SEI nº 19301.002755/2020.34.</t>
  </si>
  <si>
    <t>19301.0001.23.00269-7</t>
  </si>
  <si>
    <t>Contratação de empresa especializada em confecção de material gráfico, para atender ações do Departamento Estadual de Trânsito de Roraima, conforme Processo SEI n.º 19301.001942/2023.43. Adesão da Ata de Registro de Preços nº 013/2021(C)¿ ALE/RR, Pregão Presencial nº 013/2021¿ SRP, Processo Administrativo nº 510/2021. Emenda Parlamentar nº 159.</t>
  </si>
  <si>
    <t>21101.0001.23.01826-1</t>
  </si>
  <si>
    <t>Suplementação de dotação destinada a atender serviços de rede elétrica no município de Amajarí</t>
  </si>
  <si>
    <t>Valor destinado a atender parcialmente as despesas com os serviços de manutenção de rodovias vicinais no Estado de Roraima, Lote X - Normandia. (Pregão Presencial nº 001/2021-SRP) - Emenda nº 160 - ECNI</t>
  </si>
  <si>
    <t>21101.0001.23.01830-8</t>
  </si>
  <si>
    <t>21101.0001.26.782.075.2227.9900.33903900.1500.0101.4.1</t>
  </si>
  <si>
    <t>Valor destinado a atender as despesa com os serviços de manutenção de pontes de madeira em rodovias vicinais no Estado de Roraima, Lote II - Município de Amajarí.(Pregão Presencial nº 002/2021-SRP)</t>
  </si>
  <si>
    <t>21101.0001.23.01832-4</t>
  </si>
  <si>
    <t>Valor destinado a atender parcialmente as despesas com os serviços de manutenção de pontes de madeira em rodovias vicinais no Estado de Roraima, Lote X - Município de - Normandia. (Pregão Presencial nº 002/2021-SRP) - Emenda nº 161 - ECNI</t>
  </si>
  <si>
    <t>21101.0001.23.01843-1</t>
  </si>
  <si>
    <t>Valor destinado a complemento ref. as despesas com os serviços de manutenção de pontes de madeira em rodovias vicinais no Estado de Roraima, Lote II - Município de Amajarí.(Pregão Presencial nº 002/2021-SRP) - Emenda nº 161 - ECNI</t>
  </si>
  <si>
    <t>SEJUC</t>
  </si>
  <si>
    <t>26101.0001.23.00306-1</t>
  </si>
  <si>
    <t>26101.0001.14.122.010.4429.9900.31901100.1500.0100.4.1</t>
  </si>
  <si>
    <t>Pagamento de Indenização de Interiorização e Serviço Voluntário aos servidores agentes penitenciários da Secretaria de estado da Justiça e Cidadania</t>
  </si>
  <si>
    <t>VALOR QUE SE EMPENHA PARA DESPESAS COM FOLHA PAGTO DOS SERV. EFETIVOS/SEJUC, REF. AO MÊS DE SETEMBRO/2023.( ECNI Nº 162)</t>
  </si>
  <si>
    <t>3.3.90.46</t>
  </si>
  <si>
    <t>26101.0001.23.00308-8</t>
  </si>
  <si>
    <t>26101.0001.14.122.010.4329.9900.33904600.1500.0100.4.1</t>
  </si>
  <si>
    <t>Pagamento de Auxilio Alimentação aos servidores agentes penitenciários efetivos da Secretaria de Estado da Justiça e Cidadania</t>
  </si>
  <si>
    <t>VALOR QUE SE EMPENHA PARA DESPESAS COM AUXÍLIO ALIMENTAÇÃO DOS SERV. EFETIVOS/SEJUC, REF. AO MÊS DE SETEMBRO/2023.(ECNI Nº163)</t>
  </si>
  <si>
    <t>26101.0001.23.00413-0</t>
  </si>
  <si>
    <t>VALOR QUE SE EMPENHA PARA DESPESAS COM AUXÍLIO ALIMENTAÇÃO CONF. EMENDA PARLAMENTAR Nº 163, DOS SERV. EFETIVOS/SEJUC, REF. AO MÊS DE DEZEMBRO/2023.</t>
  </si>
  <si>
    <t>26101.0001.23.00332-0</t>
  </si>
  <si>
    <t>VALOR QUE SE EMPENHA PARA DESPESAS COM AUXÍLIO ALIMENTAÇÃO DOS SERV. EFETIVOS/SEJUC, REF. AO MÊS DE OUTUBRO/2023.</t>
  </si>
  <si>
    <t>26101.0001.23.00372-1</t>
  </si>
  <si>
    <t>VALOR QUE SE EMPENHA PARA DESPESAS COM AUXÍLIO ALIMENTAÇÃO DOS SERV. EFETIVOS/SEJUC, REF. AO MÊS DE NOVEMBRO/2023.</t>
  </si>
  <si>
    <t>20601.0001.23.01572-1</t>
  </si>
  <si>
    <t>20601.0001.10.302.078.3299.9900.44905100.1500.0100.4.1</t>
  </si>
  <si>
    <t>Retomada da construção do Centro Especializado em Reabilitação Física e Intelectual</t>
  </si>
  <si>
    <t>- Contratação de empresa especializada para realização de serviços de engenharia na execução dos serviços remanescentes da Construção do Centro de Reabilitação do Estado de Roraima - Destina-se a Construção do Centro de Reabilitação do Estado de Roraima - Nível IV.
- Anexo EMENDA  164 DA COMISSÃO MISTA ORÇAMENTO 164 800.000 (7807101) no valor 800.000,00
- Publicação DOE Resultado Final de Licitação (9154829)
- Minuta SEINF/GAB/CSL (9161678)
- CONCORRÊNCIA Nº 003/2023
- 20101.021514/2022.91
- SESAU/SEINF</t>
  </si>
  <si>
    <t xml:space="preserve">20601.0001.23.01573-8 </t>
  </si>
  <si>
    <t>20601.0001.10.302.078.3299.9900.44905100.1500.0101.4.1</t>
  </si>
  <si>
    <t>Retomada da construção do Centro Especializado em Reabilitação Física e Intelectual, estorno de empenho no valor de R$ 12.101,77</t>
  </si>
  <si>
    <t>- Contratação de empresa especializada para realização de serviços de engenharia na execução dos serviços remanescentes da Construção do Centro de Reabilitação do Estado de Roraima.
- Anexo EMENDA 165 COM. MISTA ORÇAMENTO 165_166 (7807133)
- destina-se a Construção do Centro de Reabilitação do Estado de Roraima - Nível IV.
- Publicação DOE Resultado Final de Licitação (9154829)
- Minuta SEINF/GAB/CSL (9161678)
- CONCORRÊNCIA Nº 003/2023
- 20101.021514/2022.91
- SESAU/SEINF</t>
  </si>
  <si>
    <t>20601.0001.23.01574-6</t>
  </si>
  <si>
    <t>- Contratação de empresa especializada para realização de serviços de engenharia na execução dos serviços remanescentes da Construção do Centro de Reabilitação do Estado de Roraima.
- EMENDA COMISSÃO MISTA ORÇAMENTO 166 (7807133)
- Destina-se a Construção do Centro de Reabilitação do Estado de Roraima - Nível IV
- Publicação DOE Resultado Final de Licitação (9154829)
- Minuta SEINF/GAB/CSL (9161678)
- CONCORRÊNCIA Nº 003/2023
- 20101.021514/2022.91
- SESAU/SEINF</t>
  </si>
  <si>
    <t>20601.0001.23.01575-4</t>
  </si>
  <si>
    <t>Retomada da construçao do Centro Especializado em Reabilitação Física e Intelectual</t>
  </si>
  <si>
    <t>- Contratação de empresa especializada para realização de serviços de engenharia na execução dos serviços remanescentes da Construção do Centro de Reabilitação do Estado de Roraima 
- EMENDA COMISSÃO MISTA ORÇAMENTO. 167 (7807148) 400.000,00
- Destina-se a Construção do Centro de Reabilitação do Estado de Roraima - Nível IV.
- Publicação DOE Resultado Final de Licitação (9154829)
- Minuta SEINF/GAB/CSL (9161678)
- CONCORRÊNCIA Nº 003/2023
- 20101.021514/2022.91
- SESAU/SEINF</t>
  </si>
  <si>
    <t>20601.0001.23.00902-9</t>
  </si>
  <si>
    <t>20601.0001.10.122.010.4517.9900.44905200.1500.1002.4.1</t>
  </si>
  <si>
    <t>Contratação de empresa especializada no fornecimento de soluções para DATA CENTER, para atendimento da Secretaria de Saúde do Estado de Roraima,Conforme SEI Nº 20101.019824/2023.27.</t>
  </si>
  <si>
    <t>PREGÃO ELETRÔNICO Nº 012/2023 - Contratação de empresa especializada no fornecimento de soluções para DATA CENTER. - Ata de Registro de Preços SESAU/CSL/PREGOEIROS (7942466) - Requisição para Aquisição SESAU/GABINETE/DTI (8251739) - Autos principais: 20101.037817/2022.26/ Complementares: 20101.024412/2023.17 - Anexo QDD referente a *Anexo QDD Emenda 168 ESTORNO DE 10.833,00</t>
  </si>
  <si>
    <t>20601.0001.23.00934-7</t>
  </si>
  <si>
    <t>20601.0001.10.122.010.4517.9900.33904000.1500.1002.4.1</t>
  </si>
  <si>
    <t>REGÃO ELETRÔNICO Nº 012/2023 - Contratação de empresa especializada no fornecimento de soluções para DATA CENTER. - Ata de Registro de Preços SESAU/CSL/PREGOEIROS (7942466) - Requisição para Aquisição SESAU/GABINETE/DTI (8251739) - Autos principais: 20101.037817/2022.26/ Complementares: 20101.024412/2023.17 - Anexo QDD referente a *Anexo QDD Emenda 168</t>
  </si>
  <si>
    <t>Destinar recursos para realização de serviços de manutenção  predial para atender aos campi da Universidade Estadual de Roraima</t>
  </si>
  <si>
    <t>21101.0001.23.00028-1</t>
  </si>
  <si>
    <t>21101.0001.26.782.075.2226.9900.33903900.1500.0100.4.1</t>
  </si>
  <si>
    <t>Manutenção de estradas e vicinais nos municípios do Estado de Roraima</t>
  </si>
  <si>
    <t>Valor destinado a atender parcialmente as despesas com a Renovação do Contato nº 063/2021, ref. a execução dos serviços de manutenção de rodovias vicinais no Estado de Roraima, Lote IV - Bonfim. (pregão Presencial nº 001/2021-SRP).Emenda parlamentar de comissão nº171 - Marcelo Cabral e Soldado Sampaio</t>
  </si>
  <si>
    <t>21101.0001.23.00481-1</t>
  </si>
  <si>
    <t>21101.0001.26.782.075.2227.9900.33903900.1500.0102.4.1</t>
  </si>
  <si>
    <t>Atender parcialmente despesas com a Renovação do contrato n° 084/21, referente a manutenção de ponte de madeira, Lote X no município de Normandia, Conforme sei nº 21101.001026/2023.10</t>
  </si>
  <si>
    <t>Valor destinado a atender parcialmente as despesas com o Reajuste do Contrato n° 084/2021, ref. aos serviços de manutenção de pontes de madeira em rodovias vicinais no Estado de Roraima, Lote X - Município de - Normandia. (Pregão Presencial nº 002/2021-SRP).
 Emenda 172 Comissão Marcelo Cabral e Soldado Sampaio
ESTORNO DE 138.978,26</t>
  </si>
  <si>
    <t>21101.0001.23.00526-5</t>
  </si>
  <si>
    <t>Atender parcialmente despesas com a Renovação do contrato n° 084/21, referente a manutenção de ponte de madeira, Lote X no município de Normandia, Conforme sei nº 21101.001026/2023.11</t>
  </si>
  <si>
    <t xml:space="preserve">Valor destinado a atender parcialmente as despesas com o Reajuste do Contrato n° 084/2021, ref. aos serviços de manutenção de pontes de madeira em rodovias vicinais no Estado de Roraima, Lote X - Município de - Normandia. (Pregão Presencial nº 002/2021-SRP), EP 172
</t>
  </si>
  <si>
    <t>21101.0001.23.00480-3</t>
  </si>
  <si>
    <t>Atender a renovação do contrato n° 069/21, referente a manutenção de ponte de madeira, Lote II no município de Amajarí,  Conforme sei nº 21101.001026/2023.10</t>
  </si>
  <si>
    <t>Valor destinado a atender parcialmente as despesa com o Reajuste ao Contrato n° 069/2021, referente aos serviços de manutenção de pontes de madeira em rodovias vicinais no Estado de Roraima, Lote II - Município de Amajarí.(Pregão Presencial nº 002/2021-SRP). Emenda 172 Comissão Marcelo Cabral e Soldado Sampaio</t>
  </si>
  <si>
    <t>21101.0001.23.00304-1</t>
  </si>
  <si>
    <t>21101.0001.26.782.075.2226.9900.33404100.1500.0102.4.1</t>
  </si>
  <si>
    <t>Para atender despesa com o Convênio nº 23/2021 entre o Estado de Roraima/SEINF e o município de Amajarí, cujo objeto é Recuperação de Estradas Vicinais no município de Amajarí,Conforme SEI Nº 21101.000900/2023.93</t>
  </si>
  <si>
    <t>Valor destinado a atendre as despesas com a celebração do Convênio nº23/2021 entre o Estado de Roraima/SEINF e o Município de Amajari, cujo objeto é a Recuperação de Estradas Vicinais no Município de Amajari/RR. Emenda parlamentar de comissão nº172 - Marcelo Cabral e Soldado Sampaio</t>
  </si>
  <si>
    <t>21101.0001.23.01176-1</t>
  </si>
  <si>
    <t>Para complementar despesa com serviços de manutenção de pontes de madeira em rodovias vicinais no Estado de Roraima, Lote II - Município de Amajarí, conforme SEI nº 21101.002293/2023.04 e Ofício 107/2023</t>
  </si>
  <si>
    <t>Valor destinado a atender parcialmente as despesas com os serviços de manutenção de pontes de madeira em rodovias vicinais no Estado de Roraima, Lote II - Município de Amajarí.(Pregão Presencial nº 002/2021-SRP) - ECNI - Emenda Parlamentar nº 172</t>
  </si>
  <si>
    <t>21101.0001.23.00411-0</t>
  </si>
  <si>
    <t>21101.0001.26.782.075.2226.9900.33903900.1500.0102.4.</t>
  </si>
  <si>
    <t>Para complementar despesa com serviços de manutenção de pontes de madeira em rodovias vicinais no Estado de Roraima, Lote II - Município de Amajarí, conforme SEI nº 21101.002293/2023.04 e Ofício 107/2024</t>
  </si>
  <si>
    <t>Valor destinado a atender parcialmente as despesas com o 2º Reajustamento ao Contrato nº 080/2021, ref. aos serviços de manutenção de rodovias vicinais no Estado de Roraima, Lote X - Normandia. (Pregão Presencial nº 001/2021-SRP).Emenda Parlamentar de Comissão nº 172 - Marcelo Cabral e Soldado Sampaio</t>
  </si>
  <si>
    <t>21101.0001.23.02200-3</t>
  </si>
  <si>
    <t>21101.0001.26.782.075.2226.9900.33404100.1500.0101.4.1</t>
  </si>
  <si>
    <t>Para complementar despesa com serviços de manutenção de pontes de madeira em rodovias vicinais no Estado de Roraima, Lote II - Município de Amajarí, conforme SEI nº 21101.002293/2023.04 e Ofício 107/2022</t>
  </si>
  <si>
    <t>Valor destinado a atender as despesas com o Aditivo ao Convênio nº 48/2022, cujo objeto é serviço de Recuperação de estradas vicinais no município de São João da Baliza-RR.(Emenda n° 173 - ECNI)</t>
  </si>
  <si>
    <t>21101.0001.23.01177-1</t>
  </si>
  <si>
    <t>Valor destinado a atender parcialmente as despesas com os serviços de manutenção de pontes de madeira em rodovias vicinais no Estado de Roraima, Lote II - Município de Amajarí.(Pregão Presencial nº 002/2021-SRP) - ECNI - Emenda Parlamentar nº 173</t>
  </si>
  <si>
    <t>21101.0001.23.00040-9</t>
  </si>
  <si>
    <t>Valor destinado a atender parcialmente as despesas com a Renovação do contrato n° 070/2021, referente aos serviços de manutenção de rodovias vicinais no Estado de Roraima, Lote V - Cantá. (Pregão Presencial nº 001/2021-SRP).Emenda parlamentar de comissão nº173 - Marcelo cabral e Soldado Sampaio</t>
  </si>
  <si>
    <t>21101.0001.23.00295-9</t>
  </si>
  <si>
    <t>Para complementar despesa com serviços de manutenção de pontes de madeira em rodovias vicinais no Estado de Roraima, Lote II - Município de Amajarí, conforme SEI nº 21101.002293/2023.04 e Ofício 107/2025</t>
  </si>
  <si>
    <t>Valor destinado a atender parcialmente as despesas com  o 2º Reajuste em fase de obras do Contrato n° 070/2021, referente aos serviços de manutenção de rodovias vicinais no Estado de Roraima, Lote V - Cantá. (Pregão Presencial nº 001/2021-SRP).Emenda parlamentar de comissão nº173 - Marcelo Cabral e Soldado Sampaio</t>
  </si>
  <si>
    <t>21101.0001.23.00558-3</t>
  </si>
  <si>
    <t>Para complementar despesa com serviços de manutenção de pontes de madeira em rodovias vicinais no Estado de Roraima, Lote II - Município de Amajarí, conforme SEI nº 21101.002293/2023.04 e Ofício 107/2026</t>
  </si>
  <si>
    <t>Valor destinado a atender parcialmente as despesas com os serviços de manutenção de rodovias vicinais no Estado de Roraima, Lote V - Cantá. (Pregão Presencial nº 001/2021-SRP) - PI. (EP. nº 173 - ECNI).</t>
  </si>
  <si>
    <t>21101.0001.23.00689-1</t>
  </si>
  <si>
    <t>Para complementar despesa com serviços de manutenção de pontes de madeira em rodovias vicinais no Estado de Roraima, Lote II - Município de Amajarí, conforme SEI nº 21101.002293/2023.04 e Ofício 107/2027</t>
  </si>
  <si>
    <t xml:space="preserve">Valor destinado a atender as despesas com a 2ª Revisão em Fase de Obras ao Contrato n ° 078/2021 (Termo Aditivo) , ref. aos serviços de Manutenção de Rodovias Vicinais no Estado de Roraima - Lote XIII, no Município de São João da Baliza. (Pregão Presencial nº 001/2021-SRP) - EP nº 173 ECNI.
</t>
  </si>
  <si>
    <t>21101.0001.23.01895-2</t>
  </si>
  <si>
    <t>Para complementar despesa com serviços de manutenção de pontes de madeira em rodovias vicinais no Estado de Roraima, Lote II - Município de Amajarí, conforme SEI nº 21101.002293/2023.04 e Ofício 107/2028</t>
  </si>
  <si>
    <t>Valor destinado a atender parcialmente despesa com os serviços de Manutenção de Rodovias Vicinais no Estado de Roraima - Lote XIII, no Município de São João da Baliza(Pregão Presencial nº 001/2021-SRP) - Emenda nº 173 ECNI</t>
  </si>
  <si>
    <t>21101.0001.23.00669-5</t>
  </si>
  <si>
    <t>Atender parcialmente despesa com eventual contratação de empresa especializada em Serviço de Limpeza, Remoção de Entulhos e Galhadas, Demolições, Melhorias de Acesso e Estacionamentos de Terrenos de Órgãos Públicos do Governo, Arruamento de Sedes e Vilas dos Municípios, Serviços de Caminhão Guindauto, Plataforma e Guincho e demais demandas da SEINF, com Utilização Equipamentos Leves e Pesados, Incluindo: Mão de Obra, Combustível, Manutenção Preventiva e Corretiva e demais demandas necessárias para o completo e bom desempenho dos trabalhos, divididos em 03 (Três) Lotes, Sendo: Lote II - Municípios de Bonfim, Cantá, Normandia, Pacaraima e Uiramutã, SEI nº 21101.001048/2023.71.</t>
  </si>
  <si>
    <t>Valor destinado a atender parcialmente despesa com a contratação de Empresa Especializada em Serviço de Limpeza, Remoção de Entulhos e Galhadas, Demolições, Melhorias de Acesso e Estacionamentos de Terrenos de Órgãos Públicos do Governo, Arruamento de Sedes e Vilas dos Municípios, Serviços de Caminhão Guindauto, Plataforma e Guincho e demais demandas da SEINF, com Utilização Equipamentos Leves e Pesados, Incluindo: Mão de Obra, Combustível, Manutenção Preventiva e Corretiva e demais demandas necessárias para o completo e bom desempenho dos trabalhos, divididos em 03 (Três) Lotes, Sendo: Lote II - Municípios de Bonfim, Cantá, Normandia, Pacaraima e Uiramutã.(EP nº 174 - ECNI).</t>
  </si>
  <si>
    <t>21101.0001.23.00340-8</t>
  </si>
  <si>
    <t>Valor destinado a atender parcialmente as despesas com a Renovação do Contrato nº 080/2021, ref. aos serviços de manutenção de rodovias vicinais no Estado de Roraima, Lote X - Normandia. (Pregão Presencial nº 001/2021-SRP). Emenda 174 Comissão Marcelo Cabral e Soldado Sampaio</t>
  </si>
  <si>
    <t>21101.0001.23.00412-9</t>
  </si>
  <si>
    <t>Valor destinado a atender parcialmente as despesas com o 2º Reajustamento ao Contrato nº 080/2021, ref. aos serviços de manutenção de rodovias vicinais no Estado de Roraima, Lote X - Normandia. (Pregão Presencial nº 001/2021-SRP)..Emenda Parlamentar de Comissão nº 174 - Marcelo Cabral e Soldado Sampaio</t>
  </si>
  <si>
    <t>21101.0001.23.00292-4</t>
  </si>
  <si>
    <t xml:space="preserve">Valor destinado a atender parcialmente as despesas com o 3° Reajustamento ao contrato n° 076/2021, ref. aos serviços de manutenção de rodovias vicinais no Estado de Roraima, Lote XIV - São Luiz do Anauá-RR. (Pregão Presencial nº 001/2021-SRP).
Emenda parlamentar de comissão nº175 - Marcelo Cabral e Soldado Sampaio
</t>
  </si>
  <si>
    <t>21101.0001.23.00293-2</t>
  </si>
  <si>
    <t xml:space="preserve">Valor destinado a complementar as despesas com os serviços de manutenção de rodovias vicinais no Estado de Roraima, Lote XIV - São Luiz do Anauá-RR. (Pregão Presencial nº 001/2021-SRP). PI.
Emenda parlamentar de comissão nº175 - Marcelo Cabral e Soldado Sampaio
</t>
  </si>
  <si>
    <t>21101.0001.23.00646-6</t>
  </si>
  <si>
    <t xml:space="preserve">Valor complementar destinado a atender as despesas com o 1º reajuste ao contrato n° 078/2021, referente aos serviços de Manutenção de Rodovias Vicinais no Estado de Roraima - Lote XIII, no Município de São João da Baliza(Pregão Presencial nº 001/2021-SRP) - Emenda nº 175 ECNI.
</t>
  </si>
  <si>
    <t>21101.0001.23.00647-4</t>
  </si>
  <si>
    <t xml:space="preserve">Valor destinado a atender parcialmente as despesas com o 2º reajuste ao contrato n° 078/2021, referente aos serviços de Manutenção de Rodovias Vicinais no Estado de Roraima - Lote XIII, no Município de São João da Baliza (Pregão Presencial nº 001/2021-SRP) - Emenda nº 175 ECNI. 
</t>
  </si>
  <si>
    <t>21101.0001.23.00500-1</t>
  </si>
  <si>
    <t>21101.0001.25.752.048.3450.9900.44905100.1500.0100.4.1</t>
  </si>
  <si>
    <t>Atender despesa com o Reequilíbrio Econômico com reflexo financeiro ao contrato n° 034/2022/SEINF, referente ao serviço de implantação de rede de transmissão/subtransmissão e distribuição de energia elétrica em 34,5kv entre Alto Alegre e Amajari,  Conforme sei nº 21101.001026/2023.10</t>
  </si>
  <si>
    <t>Valor destinado a atender parcialmente as despesas com o Reequilíbrio Econômico ao Contrato n°034/2022, referente serviços de Implantação de rede de transmissão/ subtransmissão e distribuição de energia elétrica em 34,5 Kv entre Amajarí e Alto alegre/RR.(EP nº 176 ECNI).</t>
  </si>
  <si>
    <t>21101.0001.23.00648-2</t>
  </si>
  <si>
    <t xml:space="preserve">Valor destinado a atender parcialmente as despesas com o 2º reajuste ao contrato n° 078/2021, referente aos serviços de Manutenção de Rodovias Vicinais no Estado de Roraima - Lote XIII, no Município de São João da Baliza (Pregão Presencial nº 001/2021-SRP) - Emenda nº 177 ECNI. 
</t>
  </si>
  <si>
    <t>21101.0001.23.00498-6</t>
  </si>
  <si>
    <t>Valor destinado a atender parcialmente as despesas com o Reequilíbrio Econômico ao Contrato n°034/2022, referente serviços de Implantação de rede de transmissão/ subtransmissão e distribuição de energia elétrica em 34,5 Kv entre Amajarí e Alto alegre/RR.(EP nº 177 ECNI).</t>
  </si>
  <si>
    <t>21101.0001.23.00288-6</t>
  </si>
  <si>
    <t>21101.0001.26.782.075.2227.9900.33903900.1500.0100.4.1</t>
  </si>
  <si>
    <t>Manutenção de pontes no estado de Roraima</t>
  </si>
  <si>
    <t>Valor destinado a complementar as despesas com a Renovação do Contrato nº 068/2021/SEINF, ref. a execução dos serviços de manutenção de pontes de madeira em rodovias vicinais no Estado de Roraima, Lote V - Cantá. (Pregão Presencial nº 002/2021-SRP).Emenda parlamentar de comissão nº178 - Marcelo Cabral e Soldado Sampaio</t>
  </si>
  <si>
    <t>21101.0001.23.00290-8</t>
  </si>
  <si>
    <t>Valor destinado a complementar as despesa com a Renovação do Contrato nº 060/2021/SEINF, ref. a execução dos serviços de manutenção de pontes de madeira em rodovias vicinais no Estado de Roraima, Lote IX - Município de Mucajaí-RR. (Pregão Presencial nº 002/2021-SRP).Emenda parlamentar de comissão nº178 - Marcelo Cabral e Soldado Sampaio</t>
  </si>
  <si>
    <t>21101.0001.23.00382-3</t>
  </si>
  <si>
    <t>Valor destinado a atender parcialmente as despesa com o 1º Reajuste ao Contrato nº 060/2021/SEINF, ref. a execução dos serviços de manutenção de pontes de madeira em rodovias vicinais no Estado de Roraima, Lote IX - Município de Mucajaí-RR. (Pregão Presencial nº 002/2021-SRP).Emenda 178 Comissão Marcelo Cabral e Soldado Sampaio</t>
  </si>
  <si>
    <t>21101.0001.23.00410-2</t>
  </si>
  <si>
    <t>21101.0001.23.00650-4</t>
  </si>
  <si>
    <t>Valor destinado a atender parcialmente as despesas com a contratação de empresa especializada para executar serviços de manutenção de pontes de madeira em rodovias vicinais no Estado de Roraima, Lote XII - Rorainópolis. (Pregão Presencial nº 002/2021-SRP) - Emenda nº 178 ECNI.</t>
  </si>
  <si>
    <t>21101.0001.23.00739-1</t>
  </si>
  <si>
    <t>Valor destinado a atender as despesas com o 1º Reajuste ao Contrato n.º 079/2021/SEINF, ref. a execução dos serviços de manutenção de pontes de madeira em rodovias vicinais no Estado de Roraima, Lote XIII - São João da Baliza. (Pregão Presencial nº 002/2021-SRP). EP. nº 178 - ECNI.</t>
  </si>
  <si>
    <t>21101.0001.23.01178-8</t>
  </si>
  <si>
    <t>Valor destinado a atender parcialmente as despesas com os serviços de manutenção de pontes de madeira em rodovias vicinais no Estado de Roraima, Lote II - Município de Amajarí.(Pregão Presencial nº 002/2021-SRP) - ECNI - Emenda Parlamentar nº 178</t>
  </si>
  <si>
    <t xml:space="preserve">21101.0001.23.00450-1 </t>
  </si>
  <si>
    <t>21101.0001.15.451.043.3536.0100.44905100.1500.0100.4.1</t>
  </si>
  <si>
    <r>
      <rPr>
        <rFont val="Times New Roman"/>
        <color theme="1"/>
        <sz val="10.0"/>
      </rPr>
      <t>Atender despesa com </t>
    </r>
    <r>
      <rPr>
        <rFont val="Times New Roman"/>
        <b/>
        <color theme="1"/>
        <sz val="10.0"/>
      </rPr>
      <t>Reajuste</t>
    </r>
    <r>
      <rPr>
        <rFont val="Times New Roman"/>
        <color theme="1"/>
        <sz val="10.0"/>
      </rPr>
      <t>, referente a implantação de infraestrutura urbana (pavimentação, drenagem e esgotamento sanitário) no bairro Pedra Pintada, em Boa Vista-RR, objeto do Contrato de Repasse nº 1071.512-80/2020/MDR/CAIXA, SICONV 900828/2020,  Conforme sei nº 21101.001026/2023.10, estorno de empenho no valor de R$ 13.447,64</t>
    </r>
  </si>
  <si>
    <t>Valor destinado a atender atender Parcialmente as despesas com 1º Reajustamento ao Contrato nº 038/2022/SEINF, referente aos serviços implantação de infraestrutura urbana (pavimentação, drenagem e esgotamento sanitário) no bairro Pedra Pintada, em Boa Vista-RR. Emenda 178 Comissão Marcelo Cabral e Soldado Sampaio</t>
  </si>
  <si>
    <t>21101.0001.23.00821-3</t>
  </si>
  <si>
    <t>21101.0001.15.451.043.3536.9900.33404100.1500.0100.4.1</t>
  </si>
  <si>
    <t>Para atender despesas com o Convênio nº 35/2022 entre o Estado de Roraima/SEINF e o município de Caroebe, cujo objeto é serviços de Limpeza Pública Urbana na Sede do Município, Conforme o SEI Nº 21101.001851/2023.14</t>
  </si>
  <si>
    <t>Valor destinado a atender parcialmente as despesas com o Convênio nº 35/2022, cujo objeto é serviços de Limpeza Pública Urbana na Sede do Município de Caroebe-RR.(EP nº 178 - ECNI).</t>
  </si>
  <si>
    <t xml:space="preserve">21101.0001.23.00822-1 </t>
  </si>
  <si>
    <t>21101.0001.15.451.043.3536.9900.44404100.1500.0100.4.1</t>
  </si>
  <si>
    <t>Convênio nº 65/2022 entre o Estado de Roraima/SEINF e o município de Caroebe, cujo objeto é construção do parque de exposição no município de Caroebe, Conforme o SEI Nº 21101.001851/2023.14, estorno de empenho no valor de R$ 3.589,54</t>
  </si>
  <si>
    <t>Valor destinado a atender parcialmente as despesas com o Convênio nº 65/2022, cujo objeto é construção de Parque de Exposição do Munícipio de Caroebe-RR.(EP nº 178 - ECNI).</t>
  </si>
  <si>
    <r>
      <rPr>
        <rFont val="Times New Roman"/>
        <color theme="1"/>
        <sz val="10.0"/>
      </rPr>
      <t>Atender despesa com </t>
    </r>
    <r>
      <rPr>
        <rFont val="Times New Roman"/>
        <b/>
        <color theme="1"/>
        <sz val="10.0"/>
      </rPr>
      <t>Reajuste</t>
    </r>
    <r>
      <rPr>
        <rFont val="Times New Roman"/>
        <color theme="1"/>
        <sz val="10.0"/>
      </rPr>
      <t>, referente a implantação de infraestrutura urbana (pavimentação, drenagem e esgotamento sanitário) no bairro Pedra Pintada, em Boa Vista-RR, objeto do Contrato de Repasse nº 1071.512-80/2020/MDR/CAIXA, SICONV 900828/2020,  Conforme sei nº 21101.001026/2023.10, estorno de empenho no valor de R$ 13.447,64</t>
    </r>
  </si>
  <si>
    <t>20601.0001.24.01156-1</t>
  </si>
  <si>
    <t>20601.0001.10.302.078.2174.1200.33504100.1500.0000.6.1</t>
  </si>
  <si>
    <t>Para atender o projeto de apoio e promoção da saúde de pessoas com deficiência e seus familiares, atendidos pela Associação das Famílias e Pessoas com Deficiência do Município de Rorainópolis, com o nome de fantasia de Associação Dona Maria, CNPJ nº 15.698.983/0001-59.</t>
  </si>
  <si>
    <t xml:space="preserve"> Emenda Individual Impositiva Nº 001 - Deputada Angela Aguida.
- Termo de Fomento nº 04/2024 ¿ ESTADO DE RORAIMA/SESAU/ASSOCIAÇÃO DAS FAMÍLIAS E PESSOAS COM NECESSIDADES ESPECIAIS NO MUNICIPIO DE RORAINÓPOLIS;
- META: : Projeto voltado para crianças, adolescentes, adultos e idosos
 com deficiência ou não, necessitando de atendimento especializado (fisioterapia, fonoaudiólogo, 
psicopedagogo, psicólogo, professor de Educação Física e técnico de enfermagem), como
 também a oferta de oficinas profissionalizantes para seus associados.
- Atender semanalmente crianças, adolesc., adultos e idosos deficientes nos serviços  de Psicologia, Fonoaudiologia, Fisioterapia, Psicopedagogo, Prefº. Educação Física e Técnico de Enfermagem.
- Ofício 849 (12757379) eEp.  (12766390)
- Destina-se FUNDES/CG</t>
  </si>
  <si>
    <t>20601.0001.24.00494-6</t>
  </si>
  <si>
    <t>20601.0001.10.302.078.2251.9900.44905200.1500.0000.6.1</t>
  </si>
  <si>
    <t>Aquisição de insumos, medicamentos  e equipamentos para atender a Unidade de Oncologia de Roraima - UNACON, Serviço de Cabeça e Pescoço, Setor de Fonoaudiologia do Estado de Roraima.</t>
  </si>
  <si>
    <t>AQUISIÇÃO DE EQUIPAMENTOS HOSPITALARES PARA ATENDER A UNIDADE DE ONCOLOGIA DE RORAIMAUNACON, SERVIÇO DE CABEÇA E PESCOÇO, SETOR DE FONOAUDIOLOGIA.
-PREGÃO ELETRÔNICO 064/2023 - ARP (10630390);
- Principal 20101.038848/2023.85 - Filho 20101.083099/2023.41;;
- Atendendo ao Despacho 53 (11826013);
- Emenda N° 02 - Dep. Angela Águida (11826020).
- Destina-se à UNACON/CGAE/SESAU.</t>
  </si>
  <si>
    <t>20601.0001.24.00574-8</t>
  </si>
  <si>
    <t>20601.0001.10.302.078.2251.9900.33903000.1500.0000.6.1</t>
  </si>
  <si>
    <t>DISPENSA DE LICITAÇÃO EM RAZÃO DO VALOR PARA AQUISIÇÃO DE INSUMOS PARA ATENDER AS NECESSIDADES DA UNIDADE DE ASSISTÊNCIA DE ALTA COMPLEXIDADE EM ONCOLOGIA DE RORAIMA - 20101.041467/2023.83;
- EMENDA IMPOSITIVA N° 02 (11955661) - Dep. Angela Aguida.
- Atendendo ao Ofício 8 (11544962).
- Destina-se à UNACON/CGAE/SESAU.</t>
  </si>
  <si>
    <t>20601.0001.24.00679-5</t>
  </si>
  <si>
    <t>AQUISIÇÃO DE EQUIPAMENTOS HOSPITALARES PARA ATENDER A UNIDADE DE ONCOLOGIA DE RORAIMAUNACON, SERVIÇO DE CABEÇA E PESCOÇO, SETOR DE FONOAUDIOLOGIA.
- PREGÃO ELETRÔNICO 064/2023 - ARP (10630387);
- Principal 20101.038848/2023.85 - Filho 20101.083097/2023.51;
- Atendendo ao Despacho 52 (11825927);
- Emenda N° 02 - Dep. Angela Águida (11825938).
- Destina-se à CGAE/SESAU.</t>
  </si>
  <si>
    <t>20601.0001.24.00690-6</t>
  </si>
  <si>
    <t>AQUISIÇÃO DE EQUIPAMENTOS HOSPITALARES PARA ATENDER A UNIDADE DE ONCOLOGIA DE RORAIMAUNACON, SERVIÇO DE CABEÇA E PESCOÇO, SETOR DE FONOAUDIOLOGIA.
- PREGÃO ELETRÔNICO 064/2023 - ARP (10630387);
-- PREGÃO ELETRÔNICO 064/2023 - ARP (10630384);
- Principal 20101.038848/2023.85 - Filho 20101.083090/2023.30;
- Emenda N° 02 - Dep. Angela Águida (11824171).
- Atendendo ao Despacho 51 (11823901);
- Destina-se à CGAE/SESAU.</t>
  </si>
  <si>
    <t>20601.0001.24.01424-0</t>
  </si>
  <si>
    <t>AQUISIÇÃO DE EQUIPAMENTOS HOSPITALARES PARA ATENDER A UNIDADE DE ONCOLOGIA DE RORAIMA- UNACON, SERVIÇO DE CABEÇA E PESCOÇO, SETOR DE FONOAUDIOLOGIA&amp;#8203;&amp;#8203;&amp;#8203;&amp;#8203;, para atender as Unidades de Saúde do Estado de Roraima.
- PREGÃO ELETRÔNICO 90025/2024 ARP(12824127);
- Principal 20101.038848/2023.85 - Filho 20101.042276/2024.10;
- Rec. Emenda Individual Impositiva Nº 002/2024 - Dep. Ângela Águida, conforme Ofício 19/2024 (11929722);
- Destina-se à CGAE/SESAU.</t>
  </si>
  <si>
    <t>20601.0001.24.01925-0</t>
  </si>
  <si>
    <t>20601.0001.10.302.078.2251.9900.33903200.1500.0000.6.1</t>
  </si>
  <si>
    <t>Aquisição de Laringes eletrônicas com adaptador oral para atender as necessidades da Unidade de Assistência de alta complexidade em oncologia de Roraima da Unidade Oncologia de Roraima - UNACON.</t>
  </si>
  <si>
    <t>AQUISIÇÃO DE EQUIPAMENTOS HOSPITALARES PARA ATENDER A UNIDADE DE ONCOLOGIA DE RORAIMA- UNACON, SERVIÇO DE CABEÇA E PESCOÇO, SETOR DE FONOAUDIOLOGIA&amp;#8203;&amp;#8203;&amp;#8203;&amp;#8203;, para atender as Unidades de Saúde do Estado de Roraima.
- PREGÃO ELETRÔNICO 90025/2024 ARP(12824115);
- Principal 20101.038848/2023.85 - Filho 20101.042275/2024.75;
- Rec. Emenda Individual Impositiva Nº 002/2024 - Dep. Ângela Águida, conforme Ofício 19/2024 (11929722);
- REF. AO Justificativa SESAU/CGAE/DPAO (13864877), E Empenho_Anulação SESAU/CGPLAN/DO (13887534) - EMITIDO ESTE NO ELEMENTO 3390.32
- Destina-se à CGAE/SESAU.</t>
  </si>
  <si>
    <t>2024</t>
  </si>
  <si>
    <t>20601.0001.24.00985-9</t>
  </si>
  <si>
    <t>20601.0001.10.301.078.2179.9900.33504100.1500.0000.6.1</t>
  </si>
  <si>
    <t>Suplementar recursos para promoção do “Projeto Sorriso Bonito”, direcionado as pessoas em vulnerabilidade social, realizados pelo Instituto de Desenvolvimento Humano e Social-IDEHS, CNPJ: 27.959.638/0001-00.</t>
  </si>
  <si>
    <t>Emenda Parlamentar Impositiva Nº 003 - Deputada Angela Aguida/
- Termo de Fomento nº 02/2024 ¿ ESTADO DE RORAIMA/SESAU/  INSTITUTO DE DESENVOLVIMENTO HUMANO E SOCIAL;
- META: Suplementar recursos para promoção do "Projeto Sorriso Bonito", direcionado às pessoas em vulnerabilidade social, realizados pelo Instituto de de Desenvolvimento Humano e Social - IDEHS, CNPJ: 27.959.638/0001-00.
- 20101.005647/2024.82 /Despacho 54 (12653680)/Errata 1038 (12669917)</t>
  </si>
  <si>
    <t>20601.0001.24.03007-6</t>
  </si>
  <si>
    <t>Destinação de recurso para atender as ações desenvolvias através do ""Projeto Saúde Integrada da Mulher - SIM", realizado pelo Instituto de Desenvolvimento Humano e Social-IDEHS, CNPJ: 27.959.638/0001-00</t>
  </si>
  <si>
    <t>Emendas Individuais Impositivas  Nº 004/2024 - Lei Orçamentária Anual  nº 1.915, de 18 de Janeiro de 2024 , destinando ao Instituto de de Desenvolvimento Humano e Social - IDEHS, CNPJ: 27.959.638/0001-00 / Termo de Fomento nº 31/2024 ¿ ESTADO DE RORAIMA/SESAU/INSTITUTO DE DESENVOLVIMENTO HUMANO E SOCIAL;
- Ofício 2818 (15265976) / 20101.067972/2024.39.
- SESAU/IDHS</t>
  </si>
  <si>
    <t>20601.0001.24.03020-3</t>
  </si>
  <si>
    <t>Emendas Individuais Impositivas  Nº 005/2024 - Lei Orçamentária Anual  nº 1.915, de 18 de Janeiro de 2024 , destinando ao Instituto de de Desenvolvimento Humano e Social - IDEHS, CNPJ: 27.959.638/0001-00 / Termo de Fomento nº 31/2024 ¿ ESTADO DE RORAIMA/SESAU/INSTITUTO DE DESENVOLVIMENTO HUMANO E SOCIAL;
- Ofício 2818 (15265976) / 20101.067972/2024.39.
- SESAU/IDHS</t>
  </si>
  <si>
    <t>20601.0001.24.00953-0</t>
  </si>
  <si>
    <t>20601.0001.10.302.078.2174.9900.33504100.1500.0000.6.1</t>
  </si>
  <si>
    <t>Suplementar recursos para realização de cursos de Follow up: o acompanhamento da saúde do prematuro, realizados pelo Instituto de Desenvolvimento Humano e Social-IDEHS, CNPJ: 27.959.638/0001-00</t>
  </si>
  <si>
    <t xml:space="preserve">20101.005646/2024.38 Emenda: Nº006/2024 - Dep. Angela Aguida
META: Suplementar recursos para realização de cursos de Follow Up: o acompanhamento da Saúde do prematuro, realizados pelo Instituto de Desenvolvimento humano e Social - IDEHS, CNPJ: 27.959.638/0001-00.
- Termo de Fomento nº 03/2024 - ESTADO DE RORAIMA/SESAU/INSTITUTO DE DESENVOLVIMENTO HUMANO E SOCIAL - IDEHS
</t>
  </si>
  <si>
    <t>Pagamento de bolsa para os estudantes do Programa Desenvolver – Programa de Exercícios Multimodais para o Desenvolvimento Neuropsicomotor de Crianças, Acordo de Cooperação Técnica entre Assembleia Legislativa do Estado de Roraima e o Instituto Federal de Roraima – Campus Boa Vista</t>
  </si>
  <si>
    <t>18302.0001.24.01049-5</t>
  </si>
  <si>
    <t>18302.0001.20.609.033.2381.9900.33903000.1500.0000.6.1</t>
  </si>
  <si>
    <t>Suplementar recursos para atender o "Projeto Social Sanitarista Mirim"</t>
  </si>
  <si>
    <t>Valor que se empenha para fazer face as despesas com aquisição de de materiais de consumo (ITENS 8,9,10), tem o propósito de suprir a demanda do Projeto Sanitarista Mirim, a ser executado pela Agência de Defesa Agropecuária do Estado de Roraima. EMENDA PARLAMENTAR INDIVIDUAL IMPOSITIVA Nº 08/2024. PREGÃO ELETRÔNICO 005/2024-ADERR.</t>
  </si>
  <si>
    <t>18302.0001.24.01050-9</t>
  </si>
  <si>
    <t>18302.0001.20.609.033.2381.9900.33903200.1500.0000.6.1</t>
  </si>
  <si>
    <t>Valor que se empenha para fazer face as despesas com aquisição de de materiais de consumo boné, camisa,colete,calça,garrafa,mochila) ITENS 1,2,3,4,5, tem o propósito de suprir a demanda do Projeto Sanitarista Mirim, a ser executado pela Agência de Defesa Agropecuária do Estado de Roraima. EMENDA PARLAMENTAR INDIVIDUAL IMPOSITIVA Nº 08/2024. PREGÃO ELETRÔNICO 005/2024 - ADERR.</t>
  </si>
  <si>
    <t>18302.0001.24.01051-7</t>
  </si>
  <si>
    <t>Valor que se empenha para fazer face as despesas com aquisição de de materiais de consumo boné, camisa,colete,calça,garrafa,mochila) ITEM 6, tem o propósito de suprir a demanda do Projeto Sanitarista Mirim, a ser executado pela Agência de Defesa Agropecuária do Estado de Roraima. EMENDA PARLAMENTAR INDIVIDUAL IMPOSITIVA Nº 08/2024. PREGÃO ELETRÔNICO 005/2024 - ADERR.</t>
  </si>
  <si>
    <t>18302.0001.24.01053-3</t>
  </si>
  <si>
    <t>Valor que se empenha para fazer face as despesas com aquisição de de materiais de consumo boné, camisa,colete,calça,garrafa,mochila) ITEM 7, tem o propósito de suprir a demanda do Projeto Sanitarista Mirim, a ser executado pela Agência de Defesa Agropecuária do Estado de Roraima. EMENDA PARLAMENTAR INDIVIDUAL IMPOSITIVA Nº 08/2024. PREGÃO ELETRÔNICO 005/2024 - ADERR.</t>
  </si>
  <si>
    <t>18302.0001.24.01395-8</t>
  </si>
  <si>
    <t>18302.0001.20.609.033.2381.9900.44905200.1500.0000.6.1</t>
  </si>
  <si>
    <t>Valor que se empenha para fazer face as despesas com aquisição de 04 (quatro) PROJETOR MULTIMÍDIA PORTÁTIL FREESTYLE - para atender o Projeto Sanitarista Mirim, conforme item 1 do PREGÃO ELETRÔNICO Nº 007/2024, ATA DE REGISTRO  DE PREÇO Nº 010/2024. EMENDA PARLAMENTAR INDIVIDUAL IMPOSITIVA Nº 08/2024.</t>
  </si>
  <si>
    <t>18302.0001.24.01396-6</t>
  </si>
  <si>
    <t>Valor que se empenha para fazer face as despesas com aquisição de 05 (cinco) TELAS DE PROJEÇÃO - para atender o Projeto Sanitarista Mirim, conforme item 2 do PREGÃO ELETRÔNICO Nº 007/2024, ATA DE REGISTRO  DE PREÇO Nº 011/2024. EMENDA PARLAMENTAR INDIVIDUAL IMPOSITIVA Nº 08/2024.</t>
  </si>
  <si>
    <t>18302.0001.24.01397-4</t>
  </si>
  <si>
    <t>Valor que se empenha para fazer face as despesas com aquisição de 05 (cinco) IMPRESSORA MULTIFUNCIONAL COLORIDA TIPO TANQUE DE TINTA (BULK INK) - para atender o Projeto Sanitarista Mirim, conforme item 3 do PREGÃO ELETRÔNICO Nº 007/2024, ATA DE REGISTRO  DE PREÇO Nº 012/2024. EMENDA PARLAMENTAR INDIVIDUAL IMPOSITIVA Nº 08/2024.</t>
  </si>
  <si>
    <t>18302.0001.24.01398-2</t>
  </si>
  <si>
    <t>Valor que se empenha para fazer face as despesas com aquisição de 05 (cinco) CAIXAS DE SOM PORTÁTIL - para atender o Projeto Sanitarista Mirim, conforme item 5 do PREGÃO ELETRÔNICO Nº 007/2024, ATA DE REGISTRO  DE PREÇO Nº 013/2024. EMENDA PARLAMENTAR INDIVIDUAL IMPOSITIVA Nº 08/2024.</t>
  </si>
  <si>
    <t>18302.0001.24.01399-0</t>
  </si>
  <si>
    <t>Valor que se empenha para fazer face as despesas com aquisição de 04 (quatro) FONES DE OUVIDO - para atender o Projeto Sanitarista Mirim, conforme item 6 do PREGÃO ELETRÔNICO Nº 007/2024, ATA DE REGISTRO  DE PREÇO Nº 014/2024. EMENDA PARLAMENTAR INDIVIDUAL IMPOSITIVA Nº 08/2024.</t>
  </si>
  <si>
    <t>18302.0001.24.01400-8</t>
  </si>
  <si>
    <t>Valor que se empenha para fazer face as despesas com aquisição de 05 (cinco) Canetas Laser controle sem fio, 03 (três) Kit 2 Microfones Wireless, 04 (quatro) Suporte para Microfone, 03 (três) Tripro-X600 ¿ Tripé e Monopé profissional - para atender o Projeto Sanitarista Mirim, conforme itens 7, 8, 10 e 13 do PREGÃO ELETRÔNICO Nº 007/2024, ATA DE REGISTRO  DE PREÇO Nº 015/2024. EMENDA PARLAMENTAR INDIVIDUAL IMPOSITIVA Nº 08/2024.</t>
  </si>
  <si>
    <t>18302.0001.24.01401-6</t>
  </si>
  <si>
    <t>Valor que se empenha para fazer face as despesas com aquisição de 04 (quatro) MICROFONES DE MESA - para atender o Projeto Sanitarista Mirim, conforme item 09 do PREGÃO ELETRÔNICO Nº 007/2024, ATA DE REGISTRO  DE PREÇO Nº 016/2024. EMENDA PARLAMENTAR INDIVIDUAL IMPOSITIVA Nº 08/2024.</t>
  </si>
  <si>
    <t>18302.0001.24.01402-4</t>
  </si>
  <si>
    <t>Valor que se empenha para fazer face as despesas com aquisição de 02 (dois) KIT MICROFONES DE LAPELA - para atender o Projeto Sanitarista Mirim, conforme item 11 do PREGÃO ELETRÔNICO Nº 007/2024, ATA DE REGISTRO  DE PREÇO Nº 017/2024. EMENDA PARLAMENTAR INDIVIDUAL IMPOSITIVA Nº 08/2024.</t>
  </si>
  <si>
    <t>18302.0001.24.01403-2</t>
  </si>
  <si>
    <t>Valor que se empenha para fazer face as despesas com aquisição de 03 (três) CÂMERAS EOS REBEL SL3 - para atender o Projeto Sanitarista Mirim, conforme item 12 do PREGÃO ELETRÔNICO Nº 007/2024, ATA DE REGISTRO  DE PREÇO Nº 018/2024. EMENDA PARLAMENTAR INDIVIDUAL IMPOSITIVA Nº 08/2024.</t>
  </si>
  <si>
    <t>18302.0001.24.01404-0</t>
  </si>
  <si>
    <t>Valor que se empenha para fazer face as despesas com aquisição de 01 (uma) MESA DE SOM - para atender o Projeto Sanitarista Mirim, conforme item 14 do PREGÃO ELETRÔNICO Nº 007/2024, ATA DE REGISTRO  DE PREÇO Nº 019/2024. EMENDA PARLAMENTAR INDIVIDUAL IMPOSITIVA Nº 08/2024.</t>
  </si>
  <si>
    <t>18302.0001.24.01405-9</t>
  </si>
  <si>
    <t>Valor que se empenha para fazer face as despesas com aquisição de 02 (dois) TELEVISORES: Tamanho Tela: 43 pol - para atender o Projeto Sanitarista Mirim, conforme item 16 do PREGÃO ELETRÔNICO Nº 007/2024, ATA DE REGISTRO  DE PREÇO Nº 020/2024. EMENDA PARLAMENTAR INDIVIDUAL IMPOSITIVA Nº 08/2024.</t>
  </si>
  <si>
    <t>18302.0001.24.01406-7</t>
  </si>
  <si>
    <t>Valor que se empenha para fazer face as despesas com aquisição de 08 (oito) PAINÉIS PARA ISOLAMENTO ACÚSTICO - para atender o Projeto Sanitarista Mirim, conforme item 17 do PREGÃO ELETRÔNICO Nº 007/2024, ATA DE REGISTRO  DE PREÇO Nº 021/2024. EMENDA PARLAMENTAR INDIVIDUAL IMPOSITIVA Nº 08/2024.</t>
  </si>
  <si>
    <t>18302.0001.24.01539-1</t>
  </si>
  <si>
    <t>Valor que se empenha para fazer face as  despesas com aquisição de tablets para serem doados aos participantes, no final da execução do Projeto Sanitarista Mirim da Agência de Defesa Agropecuária de Roraima. EMENDA PARLAMENTAR INDIVIDUAL IMPOSITIVA Nº 08/2024. PREGÃO ELETRÔNICO Nº 010/2024 - ADERR.</t>
  </si>
  <si>
    <t>18302.0001.24.01578-0</t>
  </si>
  <si>
    <t xml:space="preserve">Valor que se empenha para fazer face as despesas com aquisição de materiais de consumo (kit de lanches), tem o propósito de suprir a demanda do Projeto Sanitarista Mirim, a ser executado pela Agência de Defesa Agropecuária do Estado de Roraima. DISPENSA DE LICITAÇÃO Nº 004/2024. EMENDA PARLAMENTAR INDIVIDUAL IMPOSITIVA Nº 08/2024.
</t>
  </si>
  <si>
    <t>20601.0001.24.02375-4</t>
  </si>
  <si>
    <t>Suplementar Recursos para a promoção do "Projeto Sorriso Bonito", direcionado ás pessoas em vulnerabilidade social, realizados pelo Instituto de Desenvolvimento Humano e Social - IDEHS, CNPJ: 27.959.638/0001-00.</t>
  </si>
  <si>
    <t>em atenção ao Ofício 2419 (14586968) - Emenda Nº 009  - Dep. Angela Aguida - Valor: R$ 300.000,00  
META: Suplementar recursos para promoção do "Projeto Sorriso Bonito", direcionado às pessoas em vulnerabilidade social, realizados pelo Instituto de de Desenvolvimento Humano e Social - IDEHS, CNPJ: 27.959.638/0001-00 Deputada Angela Aguida/
- Termo de Fomento nº 02/2024 ¿ ESTADO DE RORAIMA/SESAU/  INSTITUTO DE DESENVOLVIMENTO HUMANO E SOCIAL;
- Primeiro Termo Aditivo Termo de Fomento nº 02/2024 ¿ ESTADO DE RORAIMA/SESAU/INSTITUTO DE DESENVOLVIMENTO HUMANO E SOCIAL;
Funcional Programática: 20601.001.10.301.078.2179 - Fortalecimento a Atenção Primária à Saúde;
Elemento de Despesa: 33.50.41 - CONTRIBUIÇÕES;
Fonte: 1.500.0000;
Valor: R$ 300.000,00 (trezentos mil reais).</t>
  </si>
  <si>
    <t>23101.0001.24.00800-3</t>
  </si>
  <si>
    <t>23101.0001.08.244.085.2469.0200.33404100.1500.0000.6.1</t>
  </si>
  <si>
    <t>Atender o "Programa Jovem Aprendiz" para atender jovens de baixa renda e em vulnerabilidade social com pagamento de bolsa aprendiz, contratação de monitores e compra de fardamento no município de Caracaraí.</t>
  </si>
  <si>
    <t>Despesa referente à celebração de Termo de Convênio nº 16/2024 entre a Secretaria do Trabalho e Bem ¿ Estar Social ¿ SETRABES e o Município de Caracaraí, com finalidade   de repasse de recursos referente a  Emenda Parlamentar Individual Impositiva nº 010/2024.  Conforme DESPACHO 143/2024/SETRABES/UGAM/DADM/NCC/ACEP (13192644).</t>
  </si>
  <si>
    <t>Boa Vista</t>
  </si>
  <si>
    <t>21101.0001.24.01937-9</t>
  </si>
  <si>
    <t>21101.0001.15.451.043.3536.0100.33903900.1500.0000.6.1</t>
  </si>
  <si>
    <t>Atender despesa com contratação de empresa especializada em serviços de manutenção e conservação de locais públicos, Lote II - Distrito Industrial</t>
  </si>
  <si>
    <t>Valor destinado a atender as despesas com os Serviços de Manutenção e Conservação de Locais Públicos, Lote II -Distrito Industrial. (EII - Emenda nº 11).</t>
  </si>
  <si>
    <t>SEPLAN</t>
  </si>
  <si>
    <t>16101.0001.24.00104-8</t>
  </si>
  <si>
    <t>16101.0001.04.122.010.4310.9900.33909200.1500.0000.6.1</t>
  </si>
  <si>
    <t>Reconhecimento da dívida com o CONSEPLAN</t>
  </si>
  <si>
    <t>Referente ao reconhecimento de dívida da despesa com pagamento da anuidade como membro do Conselho Nacional de Secretários Estaduais do Planejamento - CONSEPLAN do exercício de 2023, com recursos oriundos da Emenda Parlamentar Individual nº 11 de autoria da Dep. Angela Aguida Portella.</t>
  </si>
  <si>
    <t>16101.0001.24.00142-0</t>
  </si>
  <si>
    <t>16101.0001.04.122.010.4510.9900.44905200.1500.0000.6.1</t>
  </si>
  <si>
    <t>Aquisição de equipamentos</t>
  </si>
  <si>
    <t>Despesa referente a aquisição de equipamento de informática com recursos oriundo da  Emenda Parlamentar Individual Impositiva nº 11/2024 ¿ Dep. Angela Aguida Portella.</t>
  </si>
  <si>
    <t>16101.0001.24.00150-1</t>
  </si>
  <si>
    <t>16101.0001.04.121.018.2246.9900.33504100.1500.0000.6.1</t>
  </si>
  <si>
    <t>Suplementação para garantir ações de promoção, desenvolvimento e modernização dos instrumentos de planejamento e orçamento da SEPLAN, em parceria com Conselho Nacional de Secretários Estaduais do Planejamento – CONSEPLAN, CNPJ:08768.532/001-85</t>
  </si>
  <si>
    <t>Referente ao repasse de recursos financeiros da SEPLAN ao CONSEPLAN, para apoiar o Projeto "Modernização da Secretária de Planejamento e Orçamento do Estado de Roraima", através do Termo de Fomento nº 32/2024¿ESTADO DE RORAIMA/SEPLAN/CONSEPLAN, proveniente da Emenda Individual Impositiva nº 11/2024 de autoria da Deputada Estadual Ângela Aguida Portella.</t>
  </si>
  <si>
    <t>16101.0001.24.00151-1</t>
  </si>
  <si>
    <t>16101.0001.04.122.010.4310.9900.44905200.1500.0000.6.1</t>
  </si>
  <si>
    <t>Para atender a necessidade estrutural da Secretaria de Estado de Planejamento e Orçamento – SEPLAN com o fito de subsidiar melhores condições de trabalho dos servidores e utilização de sistemas.</t>
  </si>
  <si>
    <t>Despesa referente a contratação de empresa especializada para fornecimento de mobiliário para atender as necessidades da Secretaria de Estado de Planejamento e Orçamento, com recursos oriundo da Emenda Parlamentar Individual Impositiva nº 11/2024 - Dep. Ângela Águida Portella.</t>
  </si>
  <si>
    <t>16101.0001.24.00152-8</t>
  </si>
  <si>
    <t>16101.0001.04.122.010.4310.9900.33903900.1500.0000.6.1</t>
  </si>
  <si>
    <t>Capacitação Funcional</t>
  </si>
  <si>
    <t xml:space="preserve">Despesa para contratação de empresa especializada para fornecer a capacitação de servidores da SEPLAN,abordando o uso da inteligência artificial  n melhoria de processos internos,  com recursos  oriundos da Emenda Individual Impositiva 11/2024 da Deputada Angela Aguilla Portela. </t>
  </si>
  <si>
    <t>16101.0001.24.00154-4</t>
  </si>
  <si>
    <t>Despesa referente a aquisição de microcomputadores do tipo desktops, notebooks e equipamentos de informática para atender as necessidades da Secretaria de Estado de Planejamento e Orçamento - SEPLAN com recursos oriundos da Emenda Parlamentar Impositiva nº 11 da Dep. Angela Aguilla Portella</t>
  </si>
  <si>
    <t>Armando Neto</t>
  </si>
  <si>
    <t>34101.0001.24.00508-4</t>
  </si>
  <si>
    <t>34101.0001.13.392.031.2425.9900.33404100.1500.0000.6.1</t>
  </si>
  <si>
    <t>Meta: Destinar recursos para a atender a 23ª Festa do Milho 2024 no município de Cantá.
Justificativa: Disponibilizar recursos objetivando promover a difusão cultural, a geração de
fluxo turístico e a geração de emprego e renda com a realização da 23ª Festa do Milho
2024 no município de Cantá, através de Emenda Parlamentar Individual Impositiva de
acordo com o previsto no § 5º do art. 113 da Constituição do Estado de Roraima.</t>
  </si>
  <si>
    <t>Repasse de Recurso Financeiro para Secretaria Municipal de Cultura do Cantá, oriundo da EMENDA PARLAMENTAR INDIVIDUAL IMPOSITIVA Nº 12, de autoria do Deputado Estadual Armando Neto, através do Convênio Nº 061/2024, em apoio ao evento Sociocultural Denominado Festa do Milho, este ano em sua XXIII edição com o slogan; ¿Fortalecendo Nossas Raízes¿.
Processo SEI 34101001912/2024.68.</t>
  </si>
  <si>
    <t>34101.0001.24.00567-1</t>
  </si>
  <si>
    <t>Fomento da difusão cultural por meio de promoção de eventos no Estado de Roraima.</t>
  </si>
  <si>
    <t>Repasse de Recurso Financeiro para Prefeitura Municipal do Cantá para Formalização de Convênio n° 66/2024, visando apoiar o evento Sociocultural Denominado como "FESTA DO ABACAXI", através da Emenda Parlamentar n° 12 de Autoria do Dep. Armando Neto.</t>
  </si>
  <si>
    <t>22102.0001.24.00071-4</t>
  </si>
  <si>
    <t>22102.0001.28.845.061.2495.1000.44404100.1500.0000.7.1</t>
  </si>
  <si>
    <t>Atender despesa com reequilíbrio econômico-financeiro da obra de eletrificação rural ao longo da Vicinal de Acesso a Vila da Agua Fria, referente ao Convênio nº 898179/2020 no município do Uiramutã.</t>
  </si>
  <si>
    <t>Valor que se empenha para fazer face a emenda parlamentar individual impositiva nº 13, referente ao reequilíbrio econômico-financeiro da obra de eletrificação rural, ao longo da RR 
 171, convênio nº 898179/2020, no Município de Uiramutã -RR, por transferência especial do Deputado Armando Neto.</t>
  </si>
  <si>
    <t>20601.0001.24.01620-0</t>
  </si>
  <si>
    <t>20601.0001.10.302.078.2251.1100.33404100.1500.0000.6.1</t>
  </si>
  <si>
    <t>Aquisição de medicamentos para atender as Unidades de Saúde do município de Cantá.</t>
  </si>
  <si>
    <t>Em atenção ao Ofício 1370 (13394180) :
Emendas Individuais: 014/2024 Dep. Armando Neto
Termo de Convênio nº 24/2024 ¿ ESTADO DE RORAIMA/SESAU/MUNICÍPIO DE CANTÁ;
Funcional Programática: 20601.0001.10.302.078.2251 - Assistência Farmacêutica e Insumos Estratégicos; 
Elemento de Despesa: 33.40.41 - CONTRIBUIÇÕES;
Fonte: 1.500.0000;
Valor 655.963,50
Destina-se ao Município do Cantá/RR</t>
  </si>
  <si>
    <t>20601.0001.24.01340-6</t>
  </si>
  <si>
    <t>20601.0001.10.302.078.2251.1400.33404100.1500.0000.6.1</t>
  </si>
  <si>
    <t>Aquisiçao de material médico-hospitalar para atender as Unidades de Saúde do município de Iracema.</t>
  </si>
  <si>
    <t>Repasse recursos financeiros do ESTADO DE RORAIMA/SESAU ao MUNICÍPIO DE IRACEMA, com vistas a apoiar o Projeto:¿Assistência Farmacêutica e Insumos Estratégicos, esse projeto tem como finalidade garantir a aquisição de medicamentos e material médico hospitalar, a fim de atender às necessidades da Rede de Atenção Básica  e Especializada  no Município de Iracema-RR.
 - Emenda Parlamentar nº 15/2024 - Dep. Armando Neto - Valor de R$ 500.000,00 (11835989);
- Minuta SEPLAN/CGCAC/DICONV (12787957);
- Termo de Convênio nº 15/2024;
- Ofício 1046 (12999367);
-Compatível  com a LDO -Lei Estadual nº Lei nº 1.849/2023, ,alt. pela Lei nº 1.913 de 09 de janeiro de 2024, e  LOA Nº 1.915, DE 18 DE JANEIRO DE 2024.
-Destina-se ao Município  Iracema/RR.</t>
  </si>
  <si>
    <t>20601.0001.24.01341-4</t>
  </si>
  <si>
    <t>Repasse recursos financeiros do ESTADO DE RORAIMA/SESAU ao MUNICÍPIO DE IRACEMA, com vistas a apoiar o Projeto:¿Assistência Farmacêutica e Insumos Estratégicos, esse projeto tem como finalidade garantir a aquisição de medicamentos e material médico hospitalar, a fim de atender às necessidades da Rede de Atenção Básica  e Especializada  no Município de Iracema-RR.
 - Emenda Parlamentar nº 16/2024 - Dep. Armando Neto - Valor de R$ 500.000,00 (12169587);
- Minuta SEPLAN/CGCAC/DICONV (12787957);
- Termo de Convênio nº 15/2024;
- Ofício 1046 (12999367);
-Compatível  com a LDO -Lei Estadual nº Lei nº 1.849/2023, ,alt. pela Lei nº 1.913 de 09 de janeiro de 2024, e  LOA Nº 1.915, DE 18 DE JANEIRO DE 2024.
-Destina-se ao Município  Iracema/RR.</t>
  </si>
  <si>
    <t>20601.0001.24.01661-8</t>
  </si>
  <si>
    <t>Para aquisição de medicamentos pata atender as unidades de saúde do município do Cantá</t>
  </si>
  <si>
    <t>Em atenção ao Ofício 1370 (13394180) :
Emendas Individuais: 017/2024 Dep. Armando Neto
Termo de Convênio nº 24/2024 ¿ ESTADO DE RORAIMA/SESAU/MUNICÍPIO DE CANTÁ;
Funcional Programática: 20601.0001.10.302.078.2251 - Assistência Farmacêutica e Insumos Estratégicos; 
Elemento de Despesa: 33.40.41 - CONTRIBUIÇÕES;
Fonte: 1.500.0000; Valor 250.000,00; Destina-se ao Município do Cantá/RR</t>
  </si>
  <si>
    <t>20601.0001.24.01660-1</t>
  </si>
  <si>
    <t>Em atenção ao Ofício 1370 (13394180) :
Emendas Individuais: 018/2024 Dep. Armando Neto
Termo de Convênio nº 24/2024 ¿ ESTADO DE RORAIMA/SESAU/MUNICÍPIO DE CANTÁ;
Funcional Programática: 20601.0001.10.302.078.2251 - Assistência Farmacêutica e Insumos Estratégicos; 
Elemento de Despesa: 33.40.41 - CONTRIBUIÇÕES;
Fonte: 1.500.0000; Valor 250.000,00 Destina-se ao Município do Cantá/RR</t>
  </si>
  <si>
    <t>20601.0001.24.01621-9</t>
  </si>
  <si>
    <t>20601.0001.10.302.078.2370.1500.33404100.1500.0000.6.1</t>
  </si>
  <si>
    <t>Reforma de Unidade Básica de Saúde do município de Amajari.</t>
  </si>
  <si>
    <t xml:space="preserve">Considerando o Despacho 108 (13434984), com a emissão NE:
-Emendas Individuais 019/2024  - Dep. Armando Neto
-Termo de CONVÊNIO Nº28/2024 ¿ ESTADO DE RORAIMA/SESAU/MUNICÍPIO DE AMAJARI
- FUNCIONAL PROGRAMÁTICA:  20601.0001.10.302.078.2370 - Reforma de Unidade de Saúde.
- ELEMENTO DE DESPESA: 33.40.41  ¿ CONTRIBUIÇÕES
- FONTE: 1.500.0000
- No valor de R$ 350.000,00 (trezentos e cinquenta mil reais) oriundo da emenda Parlamentar nº  19/2024 do Deputado Estadual Armando Neto.
- Destina-se ao Município do Amajarí/RR.
</t>
  </si>
  <si>
    <t>20601.0001.24.01622-7</t>
  </si>
  <si>
    <t>Reforma de Unidade Básica de Saúde do municipio de Amajari</t>
  </si>
  <si>
    <t>Considerando o Despacho 108 (13434984), com a emissão NE:
-Emendas Individuais  020/2024 - Dep. Armando Neto
-Termo de CONVÊNIO Nº28/2024 ¿ ESTADO DE RORAIMA/SESAU/MUNICÍPIO DE AMAJARI
- FUNCIONAL PROGRAMÁTICA:  20601.0001.10.302.078.2370 - Reforma de Unidade de Saúde.
- ELEMENTO DE DESPESA: 33.40.41  ¿ CONTRIBUIÇÕES
- FONTE: 1.500.0000
- No valor de R$ 150.000,00 (cento e cinquenta mil reais) oriundo da Emenda Parlamentar nº nº 20/2024 do Deputado Estadual Armando Neto.
- Destina-se ao Município do Amajarí/RR.</t>
  </si>
  <si>
    <t>20601.0001.24.00476-8</t>
  </si>
  <si>
    <t>20601.0001.10.302.078.2435.9900.33909200.1500.0000.6.1</t>
  </si>
  <si>
    <t>Para atender despesas de reconhecimento de dívida de exercícios anteriores de despesas custeio com serviços de exames complementares de saúde. - SEI Nº 20101.012934/2024.49</t>
  </si>
  <si>
    <t>Emenda Parlamentar Individual Impositiva nº 021/2024 de autoria da Deputada Estadual Aurelina Medeiros atenderá despesas de reconhecimento de dívida de exercícios anteriores de despesa de custeio com serviços de exames complementares de Saúde - Credenciamento de pessoas jurídicas, com sede na Capital de Boa Vista/RR, para prestação de Serviços de Saúde de Média e Alta Complexidade para realização de Procedimentos com Finalidade Diagnóstica: Coleta de Material por meio de Punção/Biopsia, Diagnóstico por Radiologia, Diagnóstico por Ultrassonografia, etc. usuários do SUS /CONTRATO Nº
492/2021 - PROC. PRINCIPAL- 20101.004942/2021.79 - FILHO 20101.051012/2021.12.
- Termo de Reconhecimento de Dívida SESAU/CGRAC/DECSIS/NCPROC (11783605)
- Atendendo o Despacho 63 (11901043)
DESTINA-SE A CGRAC</t>
  </si>
  <si>
    <t>18303.0001.24.00441-5</t>
  </si>
  <si>
    <t>18303.0001.20.606.058.2209.9900.33903700.1500.0000.6.1</t>
  </si>
  <si>
    <t>Contratação de empresa para a prestação de serviço de contratação de pessoal terceirizado para atender as unidades do Instituto de Assistência Técnica e Extensão Rural do Estado de Roraima – IATER.</t>
  </si>
  <si>
    <t>Contratação de empresa para prestação de serviços de mão de obra terceirizada com dedicação exclusiva e de forma contínua para atender às necessidades, de acordo com as demanda, do Instituto de Assistência Técnica e Extensão Rural - IATER (Emenda Parlamentar Individual Impositiva EII Nº 22).</t>
  </si>
  <si>
    <t>18303.0001.24.00465-2</t>
  </si>
  <si>
    <t>Contratação de empresa para prestação de serviço terceirizado</t>
  </si>
  <si>
    <t>contratação de empresa para prestação de serviços de mão de obra terceirizada com dedicação exclusiva e de forma contínua para atender às necessidades, de acordo com as demandas", para atendimento ao Instituto de Assistência Técnica e Extensão Rural - IATER. Emenda Parlamentar EII nº 22.</t>
  </si>
  <si>
    <t>18303.0001.24.00468-7</t>
  </si>
  <si>
    <t>Pagamento por indenização das despesas com diferença salarial solicitada pela empresa ATHOS ASSESSORIA E SERVIÇOS TERCEIRIZADOS EIRELI, CNPJ sob o nº 11.774.942/0001-43, junto ao INSTITUTO DE ASSITENCIA TECNICA E EXTENSÃO RURAL-IATER, dos meses de Jan a Ago/2024 - Emenda Parlamentar EII nº 22.</t>
  </si>
  <si>
    <t>20601.0001.24.00044-4</t>
  </si>
  <si>
    <t>20601.0001.10.302.078.2174.9900.33909200.1500.0000.6.1</t>
  </si>
  <si>
    <t>Atender despesas de reconhecimento de dívida de despesa de custeio de contratos contínuos, bem como de aquisição de materiais de consumo da Secretaria de Estado da Saúde do Estado de Roraima.</t>
  </si>
  <si>
    <t>REFERENTE A EMENDA 23/2024/CATARINA GUERRA - conf. LOA Nº 1.915, DE 18 DE JANEIRO DE 2024 PARA cumprimento de meta (Atender despesas de reconhecimento de dívidas de despesas de custeio de contratos contínuo, bem como de aquisição de materiais de consumo da Secretaria de Estado da Saúde de Roraima) - na despesa com (Serviços de Fornecimento de Gases Medicinais Liquefeitos e Não Liquefeitos, Incluindo a Instalação, Manutenção Corr. e Prev. com Reposição de Peças dos Equip. Locados, Serviços de Manutenção Corr. e Prev. na Rede Canalizada e nos Postos de Consumo de Gases Medicinais - 20101.015575/2020.58 - PREGÃO ELETRÔNICO Nº 150/2021). - Parcial montante Manut. CORRETIVA. - Termo de Reconhecimento de Dívida SESAU/CGUE/NP2 (11469384) - Despacho 33 (11477203) / CGUE/SESAU</t>
  </si>
  <si>
    <t>20601.0001.24.01375-9</t>
  </si>
  <si>
    <t>20601.0001.10.302.078.2174.9900.33903900.1500.0000.6.1</t>
  </si>
  <si>
    <t>Atender despesas de custeio de contratos contínuos da Secretaria de Estado da Saúde do Estado de Roraima.</t>
  </si>
  <si>
    <t xml:space="preserve">Contratação de empresa especializada em prestação de serviço de logística da Gestão de Medicamentos, Materiais Médico-Hospitalares e Correlatos, incluindo controle informatizado de estoque, armazenamento, etc - 20101.054646/2021.19
- PREGÃO ELETRÔNICO Nº 037/2022 (5176514) 
 - Despacho 381 (13108666); - CGAF/SESAU
- Contrato nº351/2022 (5236648) - Atender a  NOVA VIG.14/06/2024 à 14/06/2025 e reajuste conforme Manifestação 40 (13097573); 
- Rec. Emenda 24/2024 - Catarina Guerra, Atender despesas de custeio de contratos contínuos da Secretaria de Estado da Saúde de Roraima.
</t>
  </si>
  <si>
    <t>20601.0001.24.01359-7</t>
  </si>
  <si>
    <t>CONTRATAÇÃO DE EMPRESA ESPECIALIZADA PARA A PRESTAÇÃO DOS SERVIÇOS DE MANUTENÇÃO PREVENTIVA E CORRETIVA DE EQUIPAMENTOS DE REFRIGERAÇÃO, COM O FORNECIMENTO DE PEÇAS, COM INSTALAÇÃO/DESINSTALAÇÃO PARA ATENDER A CONDICIONADOR DE AR (ACJ), CENTRAIS DE AR (PISOTETO, SPLITS E SELF), BEBEDOURO, CÂMARA FRIA, GELADEIRA, FRIGOBAR, FREEZER, REFRIGERADOR, PURIFICADOR DE ÁGUA.
- PREGÃO ELETRÔNICO Nº 043/2021;
- PRINCIPAL 20101.001348/2020.45 - FILHO 20101.040447/2021.23 ;
- CONTRATO Nº337/2021 - 2º T.A (2763627) - VIG. 25/08/2023 a 25/08/2024;
-  Emenda 24/2024 - Catarina Guerra, Atender despesas de custeio de contratos contínuos da Secretaria de Estado da Saúde de Roraima.
- Estimado 04 meses;
 DESTINA-SE A CGA/SESAU.</t>
  </si>
  <si>
    <t>20601.0001.24.01724-1</t>
  </si>
  <si>
    <t>CONTRATAÇÃO DE EMPRESA ESPECIALIZADA PARA A PRESTAÇÃO DOS SERVIÇOS DE MANUTENÇÃO PREVENTIVA E CORRETIVA DE EQUIPAMENTOS DE REFRIGERAÇÃO, COM O FORNECIMENTO DE PEÇAS, COM INSTALAÇÃO/DESINSTALAÇÃO PARA ATENDER A CONDICIONADOR DE AR (ACJ), CENTRAIS DE AR (PISOTETO, SPLITS E SELF), BEBEDOURO, CÂMARA FRIA, GELADEIRA, FRIGOBAR, FREEZER, REFRIGERADOR, PURIFICADOR DE ÁGUA - PREGÃO ELETRÔNICO Nº 043/2021;
- PRINCIPAL 20101.001348/2020.45 - FILHO 20101.040447/2021.23 ;
- CONTRATO Nº337/2021 - 2º T.A (2763627) - VIG. 25/08/2023 a 25/08/2024;
-  Emenda 24/2024 - Catarina Guerra, Atender despesas de custeio de contratos contínuos da Secretaria de Estado da Saúde de Roraima (Ofício 106 (13248083) / 20101.010949/2024.72. 
DESTINA-SE A CGA/SESAU.</t>
  </si>
  <si>
    <t>21101.0001.24.00989-6</t>
  </si>
  <si>
    <t>21101.0001.15.451.043.3536.9900.33404100.1500.0000.6.1</t>
  </si>
  <si>
    <t>Complementar despesa com Aditivo ao Convênio nº 35/2022, celebrado entre o Estado de Roraima/SEINF e o Município de Caroebe, cujo objeto é serviços de Limpeza Pública Urbana na Sede do Município de Caroebe</t>
  </si>
  <si>
    <t>Valor destinado a atender as despesas com o Aditivo do Convênio nº 35/2022, cujo objeto é serviços de Limpeza Pública Urbana na Sede do Município de Caroebe-RR.(Emenda n° 25 - EII).</t>
  </si>
  <si>
    <t>21101.0001.24.01697-3</t>
  </si>
  <si>
    <t>21101.0001.26.782.075.2226.9900.33903900.1500.0000.6.1</t>
  </si>
  <si>
    <t>Atender despesas com contrato inicial e o reajustamento dos serviços de manutenção de rodovias vicinais no Estado de Roraima - Lote XIII -  Município de São João da Baliza.</t>
  </si>
  <si>
    <t xml:space="preserve">Valor destinado a atender as despesas com os serviços de Manutenção de Rodovias Vicinais no Estado de Roraima - Lote XIII, no Município de São João da Baliza(Pregão Presencial nº 001/2021-SRP) - EII -  Emenda Individual Impositiva nº 25. </t>
  </si>
  <si>
    <t>OE - SESAU</t>
  </si>
  <si>
    <t>20601.0001.24.00568-3</t>
  </si>
  <si>
    <t>20601.0001.10.845.079.2499.1400.44404100.1500.0000.7.1</t>
  </si>
  <si>
    <t>Construção do núcleo de apoio a saúde da família no município de Iracema.</t>
  </si>
  <si>
    <t>- META: Construção do Núcleo de Apoio à Saúde da Família, no munícipio de Iracema.
- Emenda nº 26 - Dep. Chico Mozart (11712684);
- Valor: 1.000.000,00 1º parcela de 4/ Conf. OFICIO_003_2024_GAB.DEP._CHICO_MOZART (11836855);
- 20101.011300/2024.79;
- Compatível orçamentariamente com a Lei de Diretrizes Orçamentárias (LDO) - Lei Estadual nº Lei nº 1.849 de 27 de julho de 2023, DOE 4490 de 27 de Julho de 2023, alt. pela Lei nº 1.913 de 09 de janeiro de 2024, DOE 4595 e Lei Orçamentária Anual (LOA) Nº 1.915, DE 18 DE JANEIRO DE 2024, publicada no DOE 4602 de 18 de janeiro de 2024, para o exercício de 2024.
- Destina-se ao Município de Iracema/RR</t>
  </si>
  <si>
    <t>20601.0001.24.00635-3</t>
  </si>
  <si>
    <t>- META: Construção do Núcleo de Apoio à Saúde da Família, no munícipio de Iracema.
- Emenda nº 26 - Dep. Chico Mozart (11712684);
- Valor Total da emenda: 1.000.000,00;
- REF. A  2º, 3º E 4º parcela de 4/ Conf. OFICIO_003_2024_GAB.DEP._CHICO_MOZART (11836855);
- 20101.011300/2024.79;
- Compatível orçamentariamente com a Lei de Diretrizes Orçamentárias (LDO) - Lei Estadual nº Lei nº 1.849 de 27 de julho de 2023, DOE 4490 de 27 de Julho de 2023, alt. pela Lei nº 1.913 de 09 de janeiro de 2024, DOE 4595 e Lei Orçamentária Anual (LOA) Nº 1.915, DE 18 DE JANEIRO DE 2024, publicada no DOE 4602 de 18 de janeiro de 2024, para o exercício de 2024.
- Destina-se ao Município de Iracema/RR</t>
  </si>
  <si>
    <t>20601.0001.24.00569-1</t>
  </si>
  <si>
    <t>Construção de Centro de Reabilitação de Saúde na Sede do município de Iracema.</t>
  </si>
  <si>
    <t>META: Construção de Centro de Reabilitação de Saúde na sede do município de Iracema.
- Emenda 27 - Dep. Chico Mozart (11712767);
- Valor: 551.987,00 - 1º parcela de 4/conforme OFICIO_003_2024_GAB.DEP._CHICO_MOZART 27 (11836920);
- 20101.011302/2024.68
- Compatível orçamentariamente com a Lei de Diretrizes Orçamentárias (LDO) - Lei Estadual nº Lei nº 1.849 de 27 de julho de 2023, DOE 4490 de 27 de Julho de 2023, alt. pela Lei nº 1.913 de 09 de janeiro de 2024, DOE 4595 e Lei Orçamentária Anual (LOA) Nº 1.915, DE 18 DE JANEIRO DE 2024, publicada no DOE 4602 de 18 de janeiro de 2024, para o exercício de 2024.
- Destina-se ao Município de Iracema/RR.</t>
  </si>
  <si>
    <t>20601.0001.24.00634-5</t>
  </si>
  <si>
    <t>META: Construção de Centro de Reabilitação de Saúde na sede do município de Iracema.
- Emenda 27 - Dep. Chico Mozart (11712767);
- Valor Total da emenda: 551.987,00;
- REF. 2º, 3º E 4º  parcela de 4/conforme OFICIO_003_2024_GAB.DEP._CHICO_MOZART 27 (11836920);
- 20101.011302/2024.68
- Compatível orçamentariamente com a Lei de Diretrizes Orçamentárias (LDO) - Lei Estadual nº Lei nº 1.849 de 27 de julho de 2023, DOE 4490 de 27 de Julho de 2023, alt. pela Lei nº 1.913 de 09 de janeiro de 2024, DOE 4595 e Lei Orçamentária Anual (LOA) Nº 1.915, DE 18 DE JANEIRO DE 2024, publicada no DOE 4602 de 18 de janeiro de 2024, para o exercício de 2024.
- Destina-se ao Município de Iracema/RR.</t>
  </si>
  <si>
    <t>20601.0001.24.00570-5</t>
  </si>
  <si>
    <t>Construção de Centro de Reabilitação de Saúde em Campos Novos no município de Iracema.</t>
  </si>
  <si>
    <t>META: Construção de Centro de Reabilitação de Saúde em Campos Novos no município de Iracema.
- Emenda nº 28 - Dep. Chico Mozart (11712814);
- Valor: 551.987,00 - 1º parcela de 4/conforme OFICIO_003_2024_GAB.DEP._CHICO_MOZART 28 (11836971);
- 20101.011303/2024.11;
- Compatível orçamentariamente com a Lei de Diretrizes Orçamentárias (LDO) - Lei Estadual nº Lei nº 1.849 de 27 de julho de 2023, DOE 4490 de 27 de Julho de 2023, alt. pela Lei nº 1.913 de 09 de janeiro de 2024, DOE 4595 e Lei Orçamentária Anual (LOA) Nº 1.915, DE 18 DE JANEIRO DE 2024, publicada no DOE 4602 de 18 de janeiro de 2024, para o exercício de 2024.
- Destina-se ao Município de Iracema/RR.</t>
  </si>
  <si>
    <t>20601.0001.24.00636-1</t>
  </si>
  <si>
    <t>META: Construção de Centro de Reabilitação de Saúde em Campos Novos no município de Iracema.
- Emenda nº 28 - Dep. Chico Mozart (11712814);
- Valor Total da emenda: 551.987,00 
-Ref. a  2º, 3º E 4º parcela de 4/conforme OFICIO_003_2024_ GAB.DEP. _CHICO_MOZART 28 (11836971) - 20101.011303/2024.11;
- Compatível orçamentariamente com a Lei de Diretrizes Orçamentárias (LDO) - Lei Estadual nº Lei nº 1.849 de 27 de julho de 2023, DOE 4490 de 27 de Julho de 2023, alt. pela Lei nº 1.913 de 09 de janeiro de 2024, DOE 4595 e Lei Orçamentária Anual (LOA) Nº 1.915, DE 18 DE JANEIRO DE 2024, publicada no DOE 4602 de 18 de janeiro de 2024, para o exercício de 2024.
- Destina-se ao Município de Iracema/RR.</t>
  </si>
  <si>
    <t>20601.0001.24.00571-3</t>
  </si>
  <si>
    <t>Construção de Centro de Reabilitação de Saúde em Poeirão no município de Iracema.</t>
  </si>
  <si>
    <t>META: Construção de Centro de Reabilitação em Poeirão no município de Iracema.
- - Emenda nº 29 - Dep. Chico Mozart (11712904);
- Valor: 551.987,00 - 1º parte de 4/Conforme OFICIO_003_2024_GAB.DEP._CHICO_MOZART 29 (11836996
) - 20101.011305/2024.00;
- Compatível orçamentariamente com a Lei de Diretrizes Orçamentárias (LDO) - Lei Estadual nº Lei nº 1.849 de 27 de julho de 2023, DOE 4490 de 27 de Julho de 2023, alt. pela Lei nº 1.913 de 09 de janeiro de 2024, DOE 4595 e Lei Orçamentária Anual (LOA) Nº 1.915, DE 18 DE JANEIRO DE 2024, publicada no DOE 4602 de 18 de janeiro de 2024, para o exercício de 2024.
- Destina-se ao Município de Iracema/RR.</t>
  </si>
  <si>
    <t>20601.0001.24.00633-7</t>
  </si>
  <si>
    <t>META: Construção de Centro de Reabilitação em Poeirão no município de Iracema.
- Emenda nº 29 - Dep. Chico Mozart (11712904);
- Valor Total da emenda: 551.987,00 
- REF. A 2º,3º E 4º de 4/Conforme OFICIO_003_2024_GAB.DEP._CHICO_MOZART 29 (11836996) - 20101.011305/2024.00;
- Compatível orçamentariamente com a Lei de Diretrizes Orçamentárias (LDO) - Lei Estadual nº Lei nº 1.849 de 27 de julho de 2023, DOE 4490 de 27 de Julho de 2023, alt. pela Lei nº 1.913 de 09 de janeiro de 2024, DOE 4595 e Lei Orçamentária Anual (LOA) Nº 1.915, DE 18 DE JANEIRO DE 2024, publicada no DOE 4602 de 18 de janeiro de 2024, para o exercício de 2024.
- Destina-se ao Município de Iracema/RR.</t>
  </si>
  <si>
    <t>17201.0001.24.00078-1</t>
  </si>
  <si>
    <t>17201.0001.12.364.067.2314.9900.33909200.1500.0000.6.1</t>
  </si>
  <si>
    <t>Atender ao reconhecimento de dívida de exercícios anteriores referente à locação de imóveis,
conforme Ofício nº 013/2024-GB/DEP.CM de 21/02/2024 e Processo SEI nº 17201.000999/2024.17. FIPLAN 133</t>
  </si>
  <si>
    <t>Reconhecimento de Dívida de Exercício anterior referente aos meses de setembro, outubro, novembro e dezembro de 2023 com Locação de imóvel no município de Boa Vista com recursos da Emenda Parlamentar Individual Impositiva nº 30 (Doc. SEI nº 11868339), conforme TERMO DE RECONHECIMENTO DE DÍVIDA (11927402) e DESPACHO 93/2024/UERR/CUNI/REIT/PROFI (11928143).</t>
  </si>
  <si>
    <t>34101.0001.24.00312-1</t>
  </si>
  <si>
    <t>34101.0001.13.392.031.2425.9900.33504100.1500.0000.6.1</t>
  </si>
  <si>
    <t>Fomento a difusão cultural, através de repasse de recursos para realização do concurso de quadrilhas juninas no São João do Anauá 2024, visando o fomento a difusão cultural para os grupos por meio da Federação Roraimense de Quadrilhas FERQUAJ, CNPJ 06.203.911/0001-00</t>
  </si>
  <si>
    <t>Repasse de recurso para a Federação Roraimense das Quadrilhas Juninas - FERQUAJ, através da formalização de Termo de Fomento nº 022/2024, para apoiar na realização do Projeto "ALAVANTÚ NO SÃO JOÃO 2024.", conforme Emenda Parlamentar n° 30/2023, de Autoria da Dep. Chico Mozart, conforme OFÍCIO Nº 126/2024-GB/DEP.CM</t>
  </si>
  <si>
    <t>34101.0001.24.00311-1</t>
  </si>
  <si>
    <t>Fomento à difusão cultural, através de repasse de recursos para a realização do evento São João do Anauá 2024, visando o fomento à difusão cultural por meio da Associação Folclórica de Danças Nordestinas Cangaceiros e Ciranda do Thianguá, CNPJ 04.415.375/0001-56)</t>
  </si>
  <si>
    <t>Repasse de recurso para a ASSOCIAÇÃO FOLCLÓRICO DE DANÇA CANGACEIROS E CIRANDA DO THIANGUÁ CNPJ: 04.415.375/0001-56, através da formalização de Termo de Fomento Nº 023/2024, para apoiar na realização do Projeto O PULSAR DA FE - SÃO JOÃO NO ANAUÁ 2024, conforme Emenda Parlamentar n° 30/2023, de Autoria da Dep. Chico Mozart, conforme OFÍCIO Nº 126/2024-GB/DEP.CM.
Processo 34101001403/2024.35.</t>
  </si>
  <si>
    <t>34101.0001.24.00575-0</t>
  </si>
  <si>
    <t>34101.0001.13.392.031.2425.9900.33903900.1500.0000.6.1</t>
  </si>
  <si>
    <t>Fomento à difusão cultural no Estado de Roraima.</t>
  </si>
  <si>
    <t xml:space="preserve">Reserva Orçamentária Parcial, para contratação de empresa especializada de Produção Cenográfica, visando atender as demandas organizadas e/ou apoiadas da Secretaria de Estado da Cultura e Turismo de Roraima - SECULT/RR. EMENDA PARLAMENTAR30. Adesão à Ata de Registro de Preços nº90002/2024. Processo 34101.002061/2024.71
</t>
  </si>
  <si>
    <t>34101.0001.24.00573-4</t>
  </si>
  <si>
    <t>34101.0001.13.392.031.2425.9900.33903900.1500.0000.5.1</t>
  </si>
  <si>
    <t>Reserva Orçamentária Parcial, para contratação de empresa especializada de Produção Cenográfica, visando atender as demandas organizadas e/ou apoiadas da Secretaria de Estado da Cultura e Turismo de Roraima - SECULT/RR. Emenda 136.
Adesão à Ata de Registro de Preços nº90002/2024.
Processo 34101.002061/2024.71</t>
  </si>
  <si>
    <t>22102.0001.24.00021-8</t>
  </si>
  <si>
    <t>22102.0001.28.845.061.2495.0500.44404100.1500.0000.7.1</t>
  </si>
  <si>
    <t>Construção de Praça e de Campo de grama sintética na Vila São Francisco no município de Bonfim.</t>
  </si>
  <si>
    <t>Valor que se empenha para fazer face a emenda parlamentar individual impositiva nº 31, referente a construção de Praça e de Campo de grama sintética na Vila São Francisco, no Município de Bonfim-RR, por transferência especial do Deputado Cel Chagas.</t>
  </si>
  <si>
    <t>22102.0001.24.00022-6</t>
  </si>
  <si>
    <t>Construção de malocão na Comunidade Cumaru, no município de Bonfim.</t>
  </si>
  <si>
    <t>Valor que se empenha para fazer face a emenda parlamentar individual impositiva nº 32, referente a construção de maloção na Comunidade Cumaru, no Município de Bonfim-RR, por transferência especial do Deputado Cel Chagas.</t>
  </si>
  <si>
    <t>22102.0001.24.00023-4</t>
  </si>
  <si>
    <t>Aquisição de mobiliário para creches, objetivando atender crianças de 0 a 06 anos, no município de Bonfim.</t>
  </si>
  <si>
    <t>Valor que se empenha para fazer face a emenda parlamentar individual impositiva nº 33, referente a aquisição de mobiliário para creches, no Município de Bonfim-RR, por transferência especial do Deputado Cel Chagas.</t>
  </si>
  <si>
    <t>20601.0001.24.00765-1</t>
  </si>
  <si>
    <t>20601.0001.10.845.079.2499.0500.44404100.1500.0000.7.1</t>
  </si>
  <si>
    <t>Construção de Unidade do Serviço de Atendimento Móvel de Urgência - SAMU, no município de Bonfim.</t>
  </si>
  <si>
    <t>META: Construção de Unidade do Serviço de Atendimento Móvel de Urgência - SAMU, no município de Bonfim.
-  Emenda nº 34 Dep. Coronel Chagas (Ofício Ep. 1504520).
- Valor: 1.000.000,00;
- Repasse em 02 Parcelas - Abril e Maio/2024, conforme Ofício Nº 02/2024 GAB. DE. CEL. CHAGAS (12317830).
- 20101.006184/2024.76;
- Ofício de Informações Bancárias (11877142);
- Compatível orçamentariamente com a Lei de Diretrizes Orçamentárias (LDO) - Lei Estadual nº Lei nº 1.849 de 27 de julho de 2023, DOE 4490 de 27 de Julho de 2023, alt. pela Lei nº 1.913 de 09 de janeiro de 2024, DOE 4595 e Lei Orçamentária Anual (LOA) Nº 1.915, DE 18 DE JANEIRO DE 2024, publicada no DOE 4602 de 18 de janeiro de 2024, para o exercício de 2024.
- Destina-se ao Município de Bonfim/RR.</t>
  </si>
  <si>
    <t>20601.0001.24.00766-1</t>
  </si>
  <si>
    <t>Aquisição de mobiliário para atender a Unidade do Serviço de Atendimento Móvel de Urgência - SAMU, no município de Bonfim.</t>
  </si>
  <si>
    <t>META: Aquisição de mobiliário para atender a Unidade do Serviço de Atendimento Móvel de Urgência - SAMU, no município de Bonfim.
- Emenda nº 35 Dep. Coronel Chagas (11712984).
- Valor: 405.963,50;
- Repasse em 02 Parcelas -Abril e Maio/2024, conforme Ofício Nº 02/2024 GAB. DE. CEL. CHAGAS (12317915);
- 20101.011308/2024.35;
- Ofício de Informações Bancárias (11877347);
- Compatível orçamentariamente com a Lei de Diretrizes Orçamentárias (LDO) - Lei Estadual nº Lei nº 1.849 de 27 de julho de 2023, DOE 4490 de 27 de Julho de 2023, alt. pela Lei nº 1.913 de 09 de janeiro de 2024, DOE 4595 e Lei Orçamentária Anual (LOA) Nº 1.915, DE 18 DE JANEIRO DE 2024, publicada no DOE 4602 de 18 de janeiro de 2024, para o exercício de 2024.
- Destina-se ao Município de Bonfim/RR.</t>
  </si>
  <si>
    <t>20601.0001.24.00767-8</t>
  </si>
  <si>
    <t>Construção de Central de Rede de Frio, no município de Bonfim.</t>
  </si>
  <si>
    <t>META: Construção de Central de Rede de Frio, no município de Bonfim.
- Emenda nº 36 Dep. Coronel Chagas (11713052).
- Valor: 800.000,00;
- Repasse em 02 Parcelas - Abril e Maio/2024, conforme Ofício Nº 02/2024 GAB. DE. CEL. CHAGAS (12317980).
- Ofício de Informações Bancárias (11876974);
- 20101.011310/2024.12;
- Compatível orçamentariamente com a Lei de Diretrizes Orçamentárias (LDO) - Lei Estadual nº Lei nº 1.849 de 27 de julho de 2023, DOE 4490 de 27 de Julho de 2023, alt. pela Lei nº 1.913 de 09 de janeiro de 2024, DOE 4595 e Lei Orçamentária Anual (LOA) Nº 1.915, DE 18 DE JANEIRO DE 2024, publicada no DOE 4602 de 18 de janeiro de 2024, para o exercício de 2024.
- Destina-se ao Município de Bonfim/RR.</t>
  </si>
  <si>
    <t>20601.0001.24.00768-6</t>
  </si>
  <si>
    <t>Aquisição de mobiliário para atender a Central de Rede de Frio, no município de Bonfim.</t>
  </si>
  <si>
    <t>META: Aquisição de mobiliário para atender a Central de Rede de Frio, no município de Bonfim.
- Emenda nº 37 Dep. Coronel Chagas (11713119);
- Valor: 450.000,00;
- - Repasse em 02 Parcelas - Abril e Maio/2024, conforme Ofício Nº 02/2024 GAB. DE. CEL. CHAGAS (12318039);
- 20101.011311/2024.59;
- Ofício de Informações Bancárias (11877142);
- Compatível orçamentariamente com a Lei de Diretrizes Orçamentárias (LDO) - Lei Estadual nº Lei nº 1.849 de 27 de julho de 2023, DOE 4490 de 27 de Julho de 2023, alt. pela Lei nº 1.913 de 09 de janeiro de 2024, DOE 4595 e Lei Orçamentária Anual (LOA) Nº 1.915, DE 18 DE JANEIRO DE 2024, publicada no DOE 4602 de 18 de janeiro de 2024, para o exercício de 2024.
- Destina-se ao Município de Bonfim/RR.</t>
  </si>
  <si>
    <t>Dr. Cláudio Cirurgião</t>
  </si>
  <si>
    <t>22102.0001.24.00017-1</t>
  </si>
  <si>
    <t>22102.0001.28.845.061.2495.1400.44404100.1500.0000.7.1</t>
  </si>
  <si>
    <t>Realinhamento da Obra de Recuperação de vicinais no município de Iracema-RR, referente ao Convênio nº 937598/2022.</t>
  </si>
  <si>
    <t>Valor que se empenha para fazer face a emenda parlamentar individual impositiva nº 38, referente a realinhamento da obra de recuperação de vicinais, no Município de Iracema-RR, por transferência especial do Deputado Dr. Claudio Cirurgião.</t>
  </si>
  <si>
    <t>22102.0001.24.00018-8</t>
  </si>
  <si>
    <t>Construção de uma Quadra Coberta na Vila Santa Luzia no município de Iracema-RR.</t>
  </si>
  <si>
    <t>Valor que se empenha para fazer face a emenda parlamentar individual impositiva nº 39, referente a construção de uma quadra coberta na Vila Santa Luzia , no Município de Iracema-RR, por transferência especial do Deputado Dr. Claudio Cirurgião.</t>
  </si>
  <si>
    <t>20601.0001.24.00769-4</t>
  </si>
  <si>
    <t>Construção de um Laboratório de Análises Clínicas no município de Iracema-RR.</t>
  </si>
  <si>
    <t>META: Construção de um laboratório de Análises Clínicas no município de Iracema-RR.
- Emenda 40 Dep. Dr. Cláudio Cirurgião(11713202);
- Valor: R$ 1.000.000,00;
- Repasse em 03 Parcelas, conforme Ofício Nº 005/2024/GAB.DEP.DR. CLAUDIO CIRURGIÃO (12318143);
- 20101.011315/2024.37;
- Dados Bancários Ofício 047.2024 (12157424);
- Compatível orçamentariamente com a Lei de Diretrizes Orçamentárias (LDO) - Lei Estadual nº Lei nº 1.849 de 27 de julho de 2023, DOE 4490 de 27 de Julho de 2023, alt. pela Lei nº 1.913 de 09 de janeiro de 2024, DOE 4595 e Lei Orçamentária Anual (LOA) Nº 1.915, DE 18 DE JANEIRO DE 2024, publicada no DOE 4602 de 18 de janeiro de 2024, para o exercício de 2024.
- Destina-se ao Município de Iracema/RR.</t>
  </si>
  <si>
    <t>20601.0001.24.00770-8</t>
  </si>
  <si>
    <t>Construção de Centro de Atenção Psicossocial - CAPS no município de Iracema-RR.</t>
  </si>
  <si>
    <t>META: Construção de Centro de Atenção Psicossocial - CAPS no município de Iracema-RR.
- Emenda 41 - Dep. Dr. Cláudio Cirurgião(11713258);
- Valor: R$ 1.655.963,50;
- Repasse em 03 Parcelas, conforme Ofício Nº 005/2024/GAB.DEP.DR. CLAUDIO CIRURGIÃO (12318235);
- 20101.011316/2024.81;
- Dados Bancários Ofício 048.202(12157538);
- Compatível orçamentariamente com a Lei de Diretrizes Orçamentárias (LDO) - Lei Estadual nº Lei nº 1.849 de 27 de julho de 2023, DOE 4490 de 27 de Julho de 2023, alt. pela Lei nº 1.913 de 09 de janeiro de 2024, DOE 4595 e Lei Orçamentária Anual (LOA) Nº 1.915, DE 18 DE JANEIRO DE 2024, publicada no DOE 4602 de 18 de janeiro de 2024, para o exercício de 2024.
- Destina-se ao Município de Iracema/RR.</t>
  </si>
  <si>
    <t xml:space="preserve">Dr. Meton </t>
  </si>
  <si>
    <t>20601.0001.24.00797-1</t>
  </si>
  <si>
    <t>20601.0001.10.845.079.2499.1100.44404100.1500.0000.7.1</t>
  </si>
  <si>
    <t>Ampliação de Unidades Básicas de Saúde no município de Cantá..</t>
  </si>
  <si>
    <t>META: Ampliação de Unidades de Saúde no município de Cantá.
- Emenda 42 Dep. Dr. Meton(11713452);
- Valor: R$ 2.655.963,50;
- Repasse em 04 Parcelas - Março, Abril, Maio e Junho, conforme Ofício Nº 002/2024 GAB.DEP. DR. METON (12318355);
- 20101.011320/2024.40;
- Compatível orçamentariamente com a Lei de Diretrizes Orçamentárias (LDO) - Lei Estadual nº Lei nº 1.849 de 27 de julho de 2023, DOE 4490 de 27 de Julho de 2023, alt. pela Lei nº 1.913 de 09 de janeiro de 2024, DOE 4595 e Lei Orçamentária Anual (LOA) Nº 1.915, DE 18 DE JANEIRO DE 2024, publicada no DOE 4602 de 18 de janeiro de 2024, para o exercício de 2024.
- Destina-se ao Município de Cantá/RR.</t>
  </si>
  <si>
    <t>34101.0001.24.00124-0</t>
  </si>
  <si>
    <t>Repasse de recurso financeiro para a Prefeitura Municipal de NORMANDIA, através da formalização de CONVÊNIO N° 08/2024, para apoiar na realização do Projeto "XVIII FESTEJO DA MELANCIA", conforme EMENDA PARLAMENTAR N° 43/2024 DE AUTORIA DO DEP. DR METON.</t>
  </si>
  <si>
    <t>34101.0001.24.00524-6</t>
  </si>
  <si>
    <t>Repasse de Recurso Financeiro para Prefeitura Municipal do Caroebe através do Convênio nº 062/2024, oriundo de recursos Emenda Parlamentar Individual Impositiva nº  043 de autoria do Deputado Meton Melo Maciel, em apoio ao evento Sociocultural Denominado como 10º FESTIVAL da Festa da Banana e a 7ª Feira do Agronegócio.</t>
  </si>
  <si>
    <t>34101.0001.24.00274-3</t>
  </si>
  <si>
    <t>Repasse de recurso para a Prefeitura Municipal de Alto Alegre, através da formalização de convênio, para apoiar na realização do Evento "42º Aniversário do Município de Alto Alegre".</t>
  </si>
  <si>
    <t>REPASSE FINANCEIRO AO MUNICÍPIO DE ALTO ALEGRE, ATRAVÉS DE CONVÊNIO Nº 38/2024, CONFORME EMENDA PARLAMENTAR INDIVIDUAL IMPOSITIVA Nº 44 DE AUTORIA DO DEPUTADO DR. METON.</t>
  </si>
  <si>
    <t>Eder Lourinho</t>
  </si>
  <si>
    <t>20601.0001.24.01154-3</t>
  </si>
  <si>
    <t>20601.0001.10.302.078.2251.0500.33404100.1500.0000.6.1</t>
  </si>
  <si>
    <t>Aquisição de medicamentos para atender as Unidades de Saúde do município de Bonfim</t>
  </si>
  <si>
    <t xml:space="preserve"> Emenda Individual Impositiva Nº 045 - Deputado Eder Lourinho.
- ermo de Convênio nº 10/2024 ¿ ESTADO DE RORAIMA/SESAU/MUNICÍPIO DE BONFIM;
- META: Aquisição  de medicamentos e insumos médico-hospitalares para atender as Unidades de Saúde do município de Bonfim/RR.
- Recursos para  a melhoria dos serviços de saúde prestados à população do Município do Bonfim, através do Fundo Mun. de Saúde do Município de Bonfim, para atender  os usuários do SUS, que são atendidos nas Unidades Básicas de Saúde do Bonfim /RR, através de Emenda Parlamentar Individual Impositiva,  na modalidade de transferência com finalidade definida de acordo com o previsto no art. 113-A, II da Constituição Estadudual (Em. Const. nº 071/2020
-  Ofício 926 (12854717)
Destina-se FUNDES/CGPLAN/SES</t>
  </si>
  <si>
    <t>20601.0001.24.01619-7</t>
  </si>
  <si>
    <t>Reforma de unidade de saúde do município de Amajarí</t>
  </si>
  <si>
    <t xml:space="preserve">
Considerando o Despacho 109 (13435890)  com emissão NE:
- Emenda Individual 046/204 - Dep. Eder Lourinho
-Termo de CONVÊNIO Nº29/2024 ¿ ESTADO DE RORAIMA/SESAU/MUNICÍPIO DE AMAJARI
-FUNCIONAL PROGRAMÁTICA:  20601.0001.10.302.078.2370 - Reforma de Unidade de Saúde
-ELEMENTO DE DESPESA: 33.40.41  ¿ CONTRIBUIÇÕES
-FONTE: 1.500.0000
-Valor de R$ 450.000,00  (QUAROCENTOS E CINQUENTA  MIL  REAIS) 
Destina-se ao Município do Amajarí/RR
</t>
  </si>
  <si>
    <t>20601.0001.24.01680-4</t>
  </si>
  <si>
    <t>20601.0001.10.302.078.2251.1500.33404100.1500.0000.6.1</t>
  </si>
  <si>
    <t>Aquisição de medicamentos para atender as Unidades de Saúde do município de Amajari.</t>
  </si>
  <si>
    <t xml:space="preserve">Considerando o Despacho 125 (13546999), o Memorando 249 (13544799), emite-se a NE, conforme abaixo: 
Emendas Individuais: 046/2024 - Dep. Eder Lourinho e 065/2024 - JOILMA TEODORO
Termo de CONVÊNIO Nº 34/2024 ¿ ESTADO DE RORAIMA/SESAU/MUNICÍPIO DE AMAJARI
FUNCIONAL PROGRAMÁTICA:   20601.10.302.078.2251- Assistência Farmacêutica e Insumos Estratégicos
ELEMENTO DE DESPESA: 33.40.41  ¿ CONTRIBUIÇÕES
 FONTE: 1.500.0000
Valor de R$ 350.000,00 (TREZENTOS E CINQUENTA MIL REAIS) recursos são oriundos da Emenda Impositiva nº 46/2024 do Deputado  Eder Lourinho;  e R$ 400.000,00 ( QUATROCENTOS MIL REAIS)  oriundos da Emenda Parlamentar Individual Impositiva de nº 65/2024, da Deputada Estadual Joilma Teodora, para MEDICAMENTOS  Unid. Saúde do  Amajarí/RR </t>
  </si>
  <si>
    <t>18101.0001.24.00297-1</t>
  </si>
  <si>
    <t>18101.0001.20.608.073.2280.9900.44504100.1500.0000.6.1</t>
  </si>
  <si>
    <t>Aquisição de um veiculo tipo caminhonete cabine simples a diesel para a Colônia de Pescadores Z-1 de Roraima, CNPJ nº 05.933.015/0001-26.</t>
  </si>
  <si>
    <t>Despesas decorrentes da formalização de Convênio nº Fomento 07/2024-Colônia Z, entre o Governo do Estado de Roraima, através da Secretaria de Estado da Agricultura, Desenvolvimento e Inovação - SEADI e a Colônia de Pescadores Z-1 de Roraima, inscrita no CNPJ sob o no 05.933.015/0001-26, oriundo da Emenda Parlamentar Individual Impositiva n° 47.</t>
  </si>
  <si>
    <t>34101.0001.24.00275-1</t>
  </si>
  <si>
    <t>34101.0001.13.392.031.2428.9900.44504100.1500.0000.6.1</t>
  </si>
  <si>
    <t>Aquisição de instrumentos musicais para a Associação de Regentes de Bandas e Fanfarras Escolares de Roraima-ARBAFERR, CNPJ nº 41.814.564/0001-45..</t>
  </si>
  <si>
    <t>Repasse de recurso financeiro para a ASSOCIAÇÃO DE REGENTES DE BANDAS E FANFARRAS ESCOLARES DE RORAIMA, através da formalização de Termo de Fomento, para aquisição de instrumentos musicais para Associação de Regentes de Bandas e Fanfarras Escolares de Roraima - ARBAFERR , CNPJ n°41.814.564/0001-45, conforme Emenda Parlamentar n° 48/2024, de Autoria do Dep. Eder Lourinho.</t>
  </si>
  <si>
    <t>34101.0001.24.00568-8</t>
  </si>
  <si>
    <t>Promover o evento cultural "Festa do Vaqueiro Raiz" a ser realizado por pelo lnstituto Amazonia do Brasil (CNPJ no 15.098.370/0001-80).</t>
  </si>
  <si>
    <t>Repasse de recursos financeiros do ESTADO DE RORAIMA/ SECULT a ASSOCIAÇÃO ARBAFERR , com vistas a apoiar o "Projeto de Fanfarra e Musicalização", visando a aquisição de instrumentos musicais de fanfarra e banda, para atender as necessidades da Associação,
conforme Ofício nº 055/2024 - Emenda Parlamentar N° 49 de autoria do Deputado Estadual Eder Lourinho.
Processo 34101.002124/2024.99.</t>
  </si>
  <si>
    <t>IERR</t>
  </si>
  <si>
    <t>17301.0001.24.00052-1</t>
  </si>
  <si>
    <t>17301.0001.12.364.067.2396.9900.33903900.1500.0000.6.1</t>
  </si>
  <si>
    <t>Oferta de cursos de capacitação na área de saúde do Projeto denominado "Capacita Saúde"</t>
  </si>
  <si>
    <t xml:space="preserve">Contratação de empresa especializada para fornecer produto e serviços necessários à oferta dos cursos de capacitação na área da saúde do Projeto denominado "Capacita Saúde", para atender as necessidades do Instituto de Educação de Roraima ¿ IERR, através de Emenda Constitucional Impositiva Individual - EII Nº 50/2024. </t>
  </si>
  <si>
    <t xml:space="preserve">Gabriel Picanço </t>
  </si>
  <si>
    <t>20601.0001.24.01672-3</t>
  </si>
  <si>
    <t>20601.0001.10.302.078.3298.9900.44905200.1500.0000.6.1</t>
  </si>
  <si>
    <t>Aquisição de 03 (três) veículos fluviais tipo ambulanchas equipadas para atender os moradores da região do Baixo Rio Branco, município de Caracaraí e município de  Rorainópolis.</t>
  </si>
  <si>
    <t xml:space="preserve">Aquisição de Veículos Fluviais tipo Ambulancha equipadas para atender os moradores da região do baixo Rio Branco, destinados a atender as Unidades de Saúde do Estado de Roraima.
- PREGÃO ELETRÔNICO Nº 90032/2024 - ARP (13123711);
 - 20101.021220/2023.41;
- Despacho 217 (13189383); 
- Destina-se à CGUE/SESAU.
- Rec. Emenda Individual Impositiva Nº 51/2024 - Dep. Gabriel Picanço conforme Anexo EMENDA 51 (11699027).
</t>
  </si>
  <si>
    <t>20601.0001.24.01691-1</t>
  </si>
  <si>
    <t>20601.0001.10.122.010.4117.9900.33903900.1500.0000.6.1</t>
  </si>
  <si>
    <t>Atender despesa de custeio de contratos contínuos da Secretaria de Estado da Saúde do Estado de Roraima.</t>
  </si>
  <si>
    <t xml:space="preserve">Prestação de assistência complementar à saúde na área de Traumatologia/Ortopedia, para atender as demandas de cirurgias Eletivas e de Urgência e Emergência em Traumatologia/Ortopedia, adulto, em estabelecimentos de saúde, por meio de Adesão de Ata de Registro de Preços nº 199/2022 Pregão Eletrônico SRP nº 121/2022, oriunda da Secretaria de Saúde do Acre SESACRE - 20101.055569/2022.03 - Pregão Eletrônico SRP nº 121/2022 -ARP (5814516) 
- Contrato nº. 745/2022 Ep. (6923179).
- EMENDA PARLAMENTAR INDIVIDUAL IMPOSITIVA Nº 51/2024 - Gabriel Picanço/
- 20101.051226/2024.23/Ofício 0023/2024 (13507439)
 - Destina-se à CGAE/CGUE/SESAU.
</t>
  </si>
  <si>
    <t>20601.0001.24.01685-5</t>
  </si>
  <si>
    <t>Reforma de Unidade Básica de Saúde no município de Amajari.</t>
  </si>
  <si>
    <t>Convênio tem por objeto o repasse de recursos financeiros ESTADO DE RORAIMA/SESAU ao Emenda Individual 052/2024 - Dep. Gabriel Picanço - Termo de Convênio nº 33/2024 ¿ ESTADO DE RORAIMA/SESAU/MUNICÍPIO DE AMAJARI;apoiar o "Projeto: Reforma de Unidade Básica de Saúde no Município de Amajari/RR", objetivando a melhoria das condições físicas da Unidade Básica de Saúde do Tepequém e da Vila do Trairão, visando contribuir com a oferta dos serviços de saúde prestados à população do Município, conforme Plano de Trabalho (13272374), analisado e certificado pela Certidão de Viabilidade Técnica (13310166). - 20101.011047/2024.53</t>
  </si>
  <si>
    <t>21101.0001.24.00490-8</t>
  </si>
  <si>
    <t>21101.0001.26.782.075.2227.9900.33903900.1500.0000.6.1</t>
  </si>
  <si>
    <t>Atender despesa com PI dos serviços de manutenção de pontes de madeira em rodovias vicinais no Estado de Roraima, Lote XIV - Município de São Luiz</t>
  </si>
  <si>
    <t>Valor destinado a atender as despesas com os serviços de manutenção de pontes de madeira em rodovias vicinais no Estado de Roraima, Lote XIV - São Luiz do Anauá. (Pregão Presencial nº 002/2021-SRP) - EMENDA N° 53 - EII.</t>
  </si>
  <si>
    <t>21101.0001.24.00736-2</t>
  </si>
  <si>
    <t>Atender despesa com reajuste dos serviços de manutenção de pontes de madeira em rodovias vicinais no Estado de Roraima, Lote XIV - Município de São Luiz</t>
  </si>
  <si>
    <t>Valor destinado a atender as despesas com 2º Reajuste ao Contrato n° 059/2021, ref.  aos serviços de manutenção de pontes de madeira em rodovias vicinais no Estado de Roraima, Lote XIV - São Luiz do Anauá. (Pregão Presencial nº 002/2021-SRP) - EMENDA N° 53 - EII.</t>
  </si>
  <si>
    <t>21101.0001.24.01848-8</t>
  </si>
  <si>
    <t>21101.0001.24.00973-1</t>
  </si>
  <si>
    <t>21101.0001.26.782.075.2226.1500.33404100.1500.0000.6.1</t>
  </si>
  <si>
    <t xml:space="preserve">Recuperação de estradas vicinais no municpio de Amajari. </t>
  </si>
  <si>
    <t>Valor destinado a atender as despesas com o Convênio nº 39/2024-ESTADO DE RORAIMA/SEINF/MUNICÍPIO DE AMAJARÍ, cujo objeto é serviços de Recuperação de Estradas Vicinais no Município de Amajarí.(EII - EMENDA N° 54).</t>
  </si>
  <si>
    <t xml:space="preserve">Idazio da Perfil </t>
  </si>
  <si>
    <t>17101.0001.24.01278-6</t>
  </si>
  <si>
    <t>17101.0001.12.361.080.2194.0800.33404100.1500.0000.6.1</t>
  </si>
  <si>
    <t>Garantir recursos para atender despesa com aquisição de merenda escolar no município de São João da Baliza.</t>
  </si>
  <si>
    <t>Termo de Convênio nº 05/2024, Conta Corrente: 9080-8, Agência: : 3797-4 tem por  objeto o repasse de recursos financeiros do ESTADO DE RORAIMA/SEED  ao  MUNICÍPIO DE SÃO JOÃO DA BALIZA,  com vistas  a apoiar a "Aquisição de gêneros alimentícios para composição da Merenda Escolar, visando atender a rede municipal do Município de São João da Baliza" proveniente da Emenda Parlamentar Individual nº 55 de Autoria do Deputado Idazio Perfil. Conforme SEI 17101.003140/2024.80.</t>
  </si>
  <si>
    <t>21101.0001.24.01212-9</t>
  </si>
  <si>
    <t xml:space="preserve">Manutenção de estradas vicinais nos municípios do Estado de Roraima  </t>
  </si>
  <si>
    <t>Valor destinado a atender as despesas com a execução dos serviços de manutenção de pontes de madeira em rodovias vicinais no Estado de Roraima, Lote V - Cantá. (Pregão Presencial nº 002/2021-SRP)- PI.( Emenda nº 56 - EII).</t>
  </si>
  <si>
    <t>São Luiz do Anauá</t>
  </si>
  <si>
    <t>20601.0001.24.01664-2</t>
  </si>
  <si>
    <t>20601.0001.10.302.078.2251.0700.33404100.1500.0000.6.1</t>
  </si>
  <si>
    <t>Aquisição de medicamentos e insumos médico-hospitalares, para atender as Unidades de Saúde do município de São Luiz do Anauá.</t>
  </si>
  <si>
    <t xml:space="preserve">Em atenção ao Despacho 113 (13474657), Parecer 473 (13453804), emissão empenho abaixo:
- Emenda Individual 057/2024/ - Dep. Idázio da Perfil
- Termo de CONVÊNIO Nº 35/2024 ¿ ESTADO DE RORAIMA/SESAU/MUNICÍPIO DE SÃO LUIZ
- FUNCIONAL PROGRAMÁTICA:  20601.10.302.078.2251 - Assistência Farmacêutica e Insumos Estratégicos; 
-ELEMENTO DE DESPESA: 33.40.41  ¿ CONTRIBUIÇÕES
 -FONTE: 1.500.0000
-Valor de R$  2.655.963,50 (dois milhões, seiscentos e cinquenta e cinco mil, novecentos e sessenta e três reais e cinquenta centavos).
Destina-se ao Município de São Luiz/RR
</t>
  </si>
  <si>
    <t xml:space="preserve">Isamar Júnior </t>
  </si>
  <si>
    <t>23601.0001.24.00795-1</t>
  </si>
  <si>
    <t>23601.0001.08.244.083.2297.9900.44504100.1500.0000.6.1</t>
  </si>
  <si>
    <t>Ampliação da Sede do Centro de Serviço e Assistência Social Maria Fernandes-CESASMAFI , CNPJ 05.639.737/0001-72.</t>
  </si>
  <si>
    <t>Despesa referente à celebração de Termo de Fomento entre a Secretaria do Trabalho e Bem ¿ Estar Social ¿ SETRABES/RR e Centro de Serviço e Assistência Social Maria Fernandes - CESASMAFI, com finalidade de transferência de recursos, referente a  Emenda Parlamentar Coletiva Impositiva nº 58/2024. Conforme Despacho Ofício Nº 2514/2024/SEPLAN/GAB (14756076).</t>
  </si>
  <si>
    <t>23601.0001.24.00841-9</t>
  </si>
  <si>
    <t>23601.0001.08.244.083.2297.9900.33504100.1500.0000.6.1</t>
  </si>
  <si>
    <t>Reforma da Sede do Centro de Serviço e Assistência Social Maria Fernandes-CESASMAFI , CNPJ 05.639.737/0001-72.</t>
  </si>
  <si>
    <t>Despesa referente à celebração de Termo de Fomento entre a Secretaria do Trabalho e Bem ¿ Estar Social ¿ SETRABES/RR e Centro de Serviço e Assistência Social Maria Fernandes - CESASMAFI, com finalidade de transferência de recursos, referente a Emenda Parlamentar Individual Impositiva n° 59.  Conforme OFÍCIO Nº 72/2024/SETRABES/GAB/DPSB (11693201).</t>
  </si>
  <si>
    <t>20601.0001.24.00654-1</t>
  </si>
  <si>
    <t>20601.0001.10.845.079.2499.1100.33404100.1500.0000.7.1</t>
  </si>
  <si>
    <t>Reforma da Unidade Básica de Saúde-UBS do Distrito de Santa Cecília no munícipio do Cantá</t>
  </si>
  <si>
    <t>Emenda Nº  60 - Dep. Isamar Júnior - Ofício 019/2024/ALE-RR/GAB (12041431), Município do Cantá.
Valor: R$ 640.000,00
META: Reforma de Unidade básica de saúde - UBS do Distrito de Santa Cecília do município de Cantá.
- 20101.010013/2024.41; - Repasse em 05 Parcelas, a partir de Abril/24.
-  Compatível orçamentariamente com a Lei de Diretrizes Orçamentárias (LDO) - Lei Estadual nº Lei nº 1.849 de 27 de julho de 2023, DOE 4490 de 27 de Julho de 2023, alt. pela Lei nº 1.913 de 09 de janeiro de 2024, DOE 4595 e Lei Orçamentária Anual (LOA) Nº 1.915, DE 18 DE JANEIRO DE 2024, publicada no DOE 4602 de 18 de janeiro de 2024, para o exercício de 2024.
- Destina-se ao Município de Cantá/RR.</t>
  </si>
  <si>
    <t>20601.0001.24.00649-3</t>
  </si>
  <si>
    <t>Reforma de Unidade do Serviço de Atendimento Móvel de Urgência - SAMU no município de Cantá.</t>
  </si>
  <si>
    <t>Emenda Nº  61 - Dep. Isamar Júnior - Ofício 011/2024/ALER-RR/GAB (11662671), Município do Cantá.
Valor: R$ 150.000,00
META: Reforma de unidades do serviço de atendimento móvel de urgência - SAMU no município de Cantá.
- 20101.010014/2024.96; - Repasse em 05 Parcelas, a partir de Abril/24.
- Compatível orçamentariamente com a Lei de Diretrizes Orçamentárias (LDO) - Lei Estadual nº Lei nº 1.849 de 27 de julho de 2023, DOE 4490 de 27 de Julho de 2023, alt. pela Lei nº 1.913 de 09 de janeiro de 2024, DOE 4595 e Lei Orçamentária Anual (LOA) Nº 1.915, DE 18 DE JANEIRO DE 2024, publicada no DOE 4602 de 18 de janeiro de 2024, para o exercício de 2024.
- Destina-se ao Município de Cantá/RR.</t>
  </si>
  <si>
    <t>20601.0001.24.00648-5</t>
  </si>
  <si>
    <t>Ampliação de Unidade do Serviço de Atendimento Móvel de Urgência - SAMU no município de Cantá.</t>
  </si>
  <si>
    <t>Emenda Nº  62 - Dep. Isamar Júnior - Ofício 013/2024/ALE-RR/GAB (11662943);
Valor: R$ 305.963,50
META: Ampliação de Unidade do Serviço de Atendimento Móvel de Urgência - SAMU no Município de Cantá.
- 20101.010026/2024.11; - Repasse em 05 Parcelas, a partir de Abril/24.
- Compatível orçamentariamente com a Lei de Diretrizes Orçamentárias (LDO) - Lei Estadual nº Lei nº 1.849 de 27 de julho de 2023, DOE 4490 de 27 de Julho de 2023, alt. pela Lei nº 1.913 de 09 de janeiro de 2024, DOE 4595 e Lei Orçamentária Anual (LOA) Nº 1.915, DE 18 DE JANEIRO DE 2024, publicada no DOE 4602 de 18 de janeiro de 2024, para o exercício de 2024.
- Destina-se ao Município de Cantá/RR</t>
  </si>
  <si>
    <t>20601.0001.24.00650-7</t>
  </si>
  <si>
    <t>20601.0001.10.845.079.2499.0700.44404100.1500.0000.7.1</t>
  </si>
  <si>
    <t>Construção de Unidades Básicas de Saúde – UBS no Município de São Luis do Anauá</t>
  </si>
  <si>
    <t>Emenda Nº  63 - Dep. Isamar Júnior -  Ofício 015/2024/ALE-RR/GAB (11663009), Município de São Luiz do Anauá.
Valor: R$ 900.000,00
META: Construção de Unidades Básicas de Saúde - UBS no Município de São Luiz do Anauá.
- 20101.010027/2024.65; - Repasse em 05 Parcelas, a partir de Abril/24.
- Compatível orçamentariamente com a Lei de Diretrizes Orçamentárias (LDO) - Lei Estadual nº Lei nº 1.849 de 27 de julho de 2023, DOE 4490 de 27 de Julho de 2023, alt. pela Lei nº 1.913 de 09 de janeiro de 2024, DOE 4595 e Lei Orçamentária Anual (LOA) Nº 1.915, DE 18 DE JANEIRO DE 2024, publicada no DOE 4602 de 18 de janeiro de 2024, para o exercício de 2024.
- Destina-se ao Município de São Luiz do Anauá/RR</t>
  </si>
  <si>
    <t>20601.0001.24.00651-5</t>
  </si>
  <si>
    <t>Ampliação de Unidade do Serviço de Atendimento Móvel de Urgência – SAMU no munícipio do Cantá</t>
  </si>
  <si>
    <t>Emenda Nº  64 - Dep. Isamar Júnior - Ofício 017/2024/ALE-RR/GAB (11663190), Município de Cantá.
Valor: R$ 660.000,00
META: Construção de Unidade Básica de Saúde - UBS do Projeto de Assentamento Tatajuba no Município de Cantá.
- 20101.010037/2024.09; - Repasse em 05 Parcelas, a partir de Abril/24.
- Compatível orçamentariamente com a Lei de Diretrizes Orçamentárias (LDO) - Lei Estadual nº Lei nº 1.849 de 27 de julho de 2023,DOE 4490 de 27 de Julho de 2023, alt. pela Lei nº 1.913 de 09 de janeiro de 2024, DOE 4595 e Lei Orçamentária Anual (LOA) Nº
1.915, DE 18 DE JANEIRO DE 2024, publicada no DOE 4602 de 18 de janeiro de 2024, para o exercício de 2024.
- Destina-se ao Município de Cantá/RR</t>
  </si>
  <si>
    <t xml:space="preserve">Joilma Teodora </t>
  </si>
  <si>
    <t>20601.0001.24.01671-5</t>
  </si>
  <si>
    <t>20601.0001.10.302.078.2251.1200.33404100.1500.0000.6.1</t>
  </si>
  <si>
    <t>Aquisição de medicamentos para atender as Unidades de Saúde do município de Rorainópolis.</t>
  </si>
  <si>
    <t>Em atenção ao Despacho 111 (13447961) com o Ofício 1448 (13438246), emite-se a nota de empenho, conforme abaixo:
- Emenda Coletiva 065/2024/ - Dep. Joilma Teodora
- Termo de Convênio nº 30/2024 ¿ ESTADO DE RORAIMA/SESAU/MUNICÍPIO DE RORAINÓPOLIS;
- Funcional Programática: 20601.0001.10.302.078.2251 - Assistência Farmacêutica e Insumos Estratégicos;- 
- Elemento de Despesa: 33.40.41 - CONTRIBUIÇÕES
 - Fonte: 1.500.0000
- Valor de R$ 1.000.000,00 (um milhão de reais)
 Destina-se ao Município de Rorainópolis/RR</t>
  </si>
  <si>
    <t>20601.0001.24.01673-1</t>
  </si>
  <si>
    <t>20601.0001.10.302.078.2251.0600.33404100.1500.0000.6.1</t>
  </si>
  <si>
    <t>Aquisição de medicamentos para atender as Unidades de Saúde do munícipio de Normandia.</t>
  </si>
  <si>
    <t xml:space="preserve">Em atenção ao Despacho 116 (13474727), Ofício 1487 (13469547), emite-se a NE, conforme abaixo:
- Emendas Individuais 065/2024/ - Dep. Joilma Teodora 
Termo de CONVÊNIO Nº 36/2024 ¿ ESTADO DE RORAIMA/SESAU/MUNICÍPIO DE NORMANDIA
FUNCIONAL PROGRAMÁTICA:   20601.10.302.078.2251 - Assistência Farmacêutica e Insumos Estratégicos; 
ELEMENTO DE DESPESA: 33.40.41  ¿ CONTRIBUIÇÕES
FONTE: 1.500.0000
 Valor de R$ 500.000,00
META 1 - Emendas Individuais 065/2024/ - Dep. Joilma Teodora e 104/2024/ - Dep. Odilon Filho
Termo de CONVÊNIO Nº 36/2024 ¿ ESTADO DE RORAIMA/SESAU/MUNICÍPIO DE NORMANDIA
FUNCIONAL PROGRAMÁTICA:   20601.10.302.078.2251 - Assi. Farmac. e Insumos Estratégicos; 
ELEMENTO  DESPESA: 33.40.41  ¿ CONTRIBUIÇÕES
FONTE: 1.500.0000
 Valor 500.000 AQUISIÇÃO DE MEDICAMENTOS
</t>
  </si>
  <si>
    <t>20601.0001.24.01674-1</t>
  </si>
  <si>
    <t>Aquisição de material médico-hospitalar para atender as Unidades de Saúde do município de Normandia.</t>
  </si>
  <si>
    <t xml:space="preserve">Em atenção ao Despacho 116 (13474727), Ofício 1487 (13469547), emite-se a NE, conforme abaixo:
- Emendas Individuais 065/2024/ - Dep. Joilma Teodora 
Termo de CONVÊNIO Nº 36/2024 /ESTADO DE RORAIMA/SESAU/MUNICÍPIO DE NORMANDIA
FUNCIONAL PROGRAMÁTICA:  20601.10.302.078.2251 - Assistência Farmacêutica e Insumos Estratégicos; 
ELEMENTO DE DESPESA: 33.40.41  ¿ CONTRIBUIÇÕES
FONTE: 1.500.0000 / 
Valor de R$ 500.000,00
META 2 Emendas Individuais 065/24 - Dep. Joilma Teodora e 104/2024/ - Dep. Odilon Filho
Termo de CONVÊNIO Nº 36/2024 ¿ ESTADO DE RORAIMA/SESAU/MUNICÍPIO DE NORMANDIA
FUNCIONAL PROGRAMÁTICA:   20601.10.302.078.2251 - Assi. Farmac. e Ins. Estratégicos; 
ELEMENTO  DESPESA: 33.40.41  ¿ CONTRIBUIÇÕES
  FONTE: 1.500.0000
Valor 500.000 AQUISIÇÃO DE MATERIAL MÉDICO HOSPITALAR
</t>
  </si>
  <si>
    <t>20601.0001.24.01679-0</t>
  </si>
  <si>
    <t>Aquisição de insumos médico-hospitalares para atender as Unidades de Saúde do munícipio de Amajari.</t>
  </si>
  <si>
    <t xml:space="preserve">Considerando o Despacho 125 (13546999), o Memorando 249 (13544799), emite-se a NE, conforme abaixo: 
Emendas Individuais: 046/2024 - Dep. Eder Lourinho e 065/2024 - JOILMA TEODORO
Termo de CONVÊNIO Nº 34/2024 ¿ ESTADO DE RORAIMA/SESAU/MUNICÍPIO DE AMAJARI
FUNCIONAL PROGRAMÁTICA:   20601.10.302.078.2251- Assistência Farmacêutica e Insumos Estratégicos
ELEMENTO DE DESPESA: 33.40.41  ¿ CONTRIBUIÇÕES
 FONTE: 1.500.0000
Valor de R$ 255.963,50 (duzentos e cinquenta e cinco mil novecentos e sessenta e três reais e cinquenta centavos) para aquisição de insumos médicos hospitalares para unid. Saúde do Amajarí,   oriundos da Emenda Parlamentar Individual Impositiva de nº 65/2024, da Deputada Estadual Joilma Teodora, 
 Ao Amajarí/RR </t>
  </si>
  <si>
    <t>Aquisição de medicamentos para atender as Unidades de Saúde do munícipio de Amajari.</t>
  </si>
  <si>
    <t>21101.0001.24.00986-1</t>
  </si>
  <si>
    <t>Celebrado entre o Estado de Roraima/SEINF e o município de Rorainópolis, cujo o objeto é serviços de Limpeza Urbana de ruas e avenidas na Sede e Vilas do município de Rorainópolis-RR</t>
  </si>
  <si>
    <t>Valor destinado a atender as despesas com o Convênio nº 56/2021, cujo objeto é serviços de Limpeza Urbana de ruas e avenidas na Sede e Vilas do Município de Rorainópolis-RR.</t>
  </si>
  <si>
    <t>21101.0001.24.01929-8</t>
  </si>
  <si>
    <t>21101.0001.15.451.043.3536.0600.33404100.1500.0000.6.1</t>
  </si>
  <si>
    <t>Revitalização da Praça Paulo Vani, no Município de Normandia - R$ 300.000,00; Revitalização da Praça Romisson Costa, no Município de Normandia - R$ 300.000,00.</t>
  </si>
  <si>
    <t>Valor destinado a atender as despesas com a celebração do Convênio nº 65/2024-ESTADO DE RORAIMA/SEINF/MUNICÍPIO DE NORMANDIA, cujo objeto é serviços de Revitalização da Praça Paulo Vini no Município de Normandia - (EII - EMENDA N° 66).</t>
  </si>
  <si>
    <t>21101.0001.24.02078-4</t>
  </si>
  <si>
    <t>Valor destinado a atender as despesas com a celebração do Convênio nº 70/2024-ESTADO DE RORAIMA/SEINF/MUNICÍPIO DE NORMANDIA, cujo objeto é serviços de Revitalização da Praça Romisson Costa no Município de Normandia( EII - EMENDA N° 66).</t>
  </si>
  <si>
    <t>21101.0001.24.02077-6</t>
  </si>
  <si>
    <t>21101.0001.04.451.043.3537.9900.44404100.1500.0000.6.1</t>
  </si>
  <si>
    <t>Ampliação da Rodoviária Municipal e a construção de Muro, no Município de Normandia.</t>
  </si>
  <si>
    <t>Valor destinado a atender as despesas com a celebração do Convênio nº 71/2024-ESTADO DE RORAIMA/SEINF/MUNICÍPIO DE NORMANDIA, cujo objeto é Ampliação e construção de muro da Rodoviária Municipal de Normandia.(EMENDA Nº 66 - EII).</t>
  </si>
  <si>
    <t>Manutenção de estradas vicinais no Estado de Roraima.</t>
  </si>
  <si>
    <t>20601.0001.24.00771-6</t>
  </si>
  <si>
    <t>Aquisição de equipamento médico-hospitalar para atender as Unidades de Saúde do município de Iracema.</t>
  </si>
  <si>
    <t>META: Aquisição de equipamento médico-hospitalar para atender as Unidades de Saúde do município de Iracema.
- Emenda 67 Dep. Jorge Everton(11714223);
- Valor: 1.000.000,00;
- Repasse para Março/2024, conforme Ofício Nº 001/2024/GAB.DEP. JORGE EVERTON (12318950);
- 20101.011336/2024.52;
- Dados Bancários Ofício (12157627);
- Compatível orçamentariamente com a Lei de Diretrizes Orçamentárias (LDO) - Lei Estadual nº Lei nº 1.849 de 27 de julho de 2023, DOE 4490 de 27 de Julho de 2023, alt. pela Lei nº 1.913 de 09 de janeiro de 2024, DOE 4595 e Lei Orçamentária Anual (LOA) Nº 1.915, DE 18 DE JANEIRO DE 2024, publicada no DOE 4602 de 18 de janeiro de 2024, para o exercício de 2024.
- Destina-se ao Município de Iracema/RR.</t>
  </si>
  <si>
    <t>20601.0001.24.00798-8</t>
  </si>
  <si>
    <t>Ampliação da Unidade Básica de Saúde Estevão Costa Rego, no município de Iracema.</t>
  </si>
  <si>
    <t>META: Ampliação da Unidade Básica de Saúde Estevão Costa Rego, no município de Iracema.
- Emenda 68 Dep. Jorge Everton - Anexo EMENDA 68 (11714287);
- Valor: R$ 700.000,00;
- Repasse para Março/2024, conforme Ofício Nº 001/2024/GAB.DEP. JORGE EVERTON (12319108);
- 20101.011337/2024.05;
- Dados Bancários Ofício (12157790);
- Compatível orçamentariamente com a Lei de Diretrizes Orçamentárias (LDO) - Lei Estadual nº Lei nº 1.849 de 27 de julho de 2023, DOE 4490 de 27 de Julho de 2023, alt. pela Lei nº 1.913 de 09 de janeiro de 2024, DOE 4595 e Lei Orçamentária Anual (LOA) Nº 1.915, DE 18 DE JANEIRO DE 2024, publicada no DOE 4602 de 18 de janeiro de 2024, para o exercício de 2024.
- Destina-se ao Município de Iracema/RR.</t>
  </si>
  <si>
    <t>20601.0001.24.00799-6</t>
  </si>
  <si>
    <t>Construção de um Centro Especializado em Odontologia na sede do município de Iracema.</t>
  </si>
  <si>
    <t>META: Construção de um Centro Especializado em Odontologia na sede do município de Iracema.
- Emenda 69 Dep. Jorge Everton(11714389);
- Valor: R$ 955.963,50;
- - Repasse para Março/2024, conforme Ofício Nº 001/2024/GAB.DEP. JORGE EVERTON (12319202);
- 20101.011339/2024.96;
- Dados Bancários Ofício (12157802);
- - Compatível orçamentariamente com a Lei de Diretrizes Orçamentárias (LDO) - Lei Estadual nº Lei nº 1.849 de 27 de julho de 2023, DOE 4490 de 27 de Julho de 2023, alt. pela Lei nº 1.913 de 09 de janeiro de 2024, DOE 4595 e Lei Orçamentária Anual (LOA) Nº 1.915, DE 18 DE JANEIRO DE 2024, publicada no DOE 4602 de 18 de janeiro de 2024, para o exercício de 2024.
- Destina-se ao Município de Iracema/RR</t>
  </si>
  <si>
    <t>22102.0001.24.00019-6</t>
  </si>
  <si>
    <t xml:space="preserve"> Atender despesa com Realinhamento da Obra de Recapeamento Asfáltico no município de Iracema, referente ao  Convênio nº 924176/2021.</t>
  </si>
  <si>
    <t>Valor que se empenha para fazer face a emenda parlamentar individual impositiva nº 70, referente a realiamento da obra de recapeamento asfáltico, no Município de Iracema-RR, por transferência especial do Deputado Jorge Everton.</t>
  </si>
  <si>
    <t>22102.0001.24.00020-1</t>
  </si>
  <si>
    <t xml:space="preserve"> Construção de Auditório na Vila Campos Novos, no município de Iracema.</t>
  </si>
  <si>
    <t>Valor que se empenha para fazer face a emenda parlamentar individual impositiva nº 71, referente a construção de Auditório na Vila campos Novos, no Município de Iracema-RR, por transferência especial do Deputado Jorge Everton.</t>
  </si>
  <si>
    <t xml:space="preserve">Lucas Souza </t>
  </si>
  <si>
    <t>23101.0001.24.01333-3</t>
  </si>
  <si>
    <t>23101.0001.08.812.085.2470.9900.33903900.1500.0000.6.1</t>
  </si>
  <si>
    <t>Contratação de empresa para prestação de serviços no desenvolvimento de atividades extracurriculares, workshop, palestras, oficinas e seminários para atender as ações desenvolvidas pela secretária do Trabalho e Bem-Estar Social – SETRABES e suas unidades vinculadas.</t>
  </si>
  <si>
    <t xml:space="preserve">Despesa  Contratação de empresa para prestação de serviços no desenvolvimento de atividades extracurriculares, workshops, palestras, oficinas e seminários, a serem realizados pela SETRABES e suas unidades vinculadas, conforme condições, quantidades e exigências estabelecidas no instrumento contratual e seus anexos,para atender Emenda Parlamentar Individual Impositiva de nº 72. Conforme Despacho 52/2024/SETRABES/GAB/CGTEP (14724413).
</t>
  </si>
  <si>
    <t>23101.0001.24.00210-2</t>
  </si>
  <si>
    <t>23101.0001.11.333.054.2348.9900.33903900.1500.0000.6.1</t>
  </si>
  <si>
    <t>Ofertar a implantação e implementação de ações que visam a atender programas voltados a capacitação e qualificação profissional da população do Estado de Roraima.</t>
  </si>
  <si>
    <t>Despesa com Prestação de serviços no desenvolvimento de atividades extracurriculares, workshop, palestras, oficinas e seminários, para atender as demandas da Secretaria do Trabalho e Bem-Estar Social - SETRABES. (Emenda Parlamentar Individual Impositiva nº 73).
Conforme solicitado no OFÍCIO Nº 40/2024/SETRABES/GAB/CGTEP (11919028)</t>
  </si>
  <si>
    <t>23101.0001.24.01334-1</t>
  </si>
  <si>
    <t>Despesa  Contratação de empresa para prestação de serviços no desenvolvimento de atividades extracurriculares, workshops, palestras, oficinas e seminários, a serem realizados pela SETRABES e suas unidades vinculadas, conforme condições, quantidades e exigências estabelecidas no instrumento contratual e seus anexos,para atender Emenda Parlamentar Individual Impositiva de nº 73. Conforme Despacho 52/2024/SETRABES/GAB/CGTEP (14724413).</t>
  </si>
  <si>
    <t>20601.0001.24.00752-1</t>
  </si>
  <si>
    <t>20601.0001.10.845.079.2499.0600.44404100.1500.0000.7.1</t>
  </si>
  <si>
    <t>Investimento em serviços remanescentes de construção e/ou ampliação da Unidade Básica de Saúde da comunidade indígena da Santa Cruz no município de Normandia.</t>
  </si>
  <si>
    <t>META: Investimento em serviços remanescentes de construção da Unidade Básica de Saúde da comunidade indígena da Santa Cruz no município de Normandia.
- Emenda 74 Dep. Lucas Souza - Anexo EMENDA 74 (11721833);
- Valor: R$ 1.000.000,00;
- 20101.011533/2024.71;
- Parcela Única Março, conforme Ofício OFICIO_N__001_2024_DEP._LUCAS_SOUZA 74 (11848278);
- - Compatível orçamentariamente com a Lei de Diretrizes Orçamentárias (LDO) - Lei Estadual nº Lei nº 1.849 de 27 de julho de 2023, DOE 4490 de 27 de Julho de 2023, alt. pela Lei nº 1.913 de 09 de janeiro de 2024, DOE 4595 e Lei Orçamentária Anual (LOA) Nº 1.915, DE 18 DE JANEIRO DE 2024, publicada no DOE 4602 de 18 de janeiro de 2024, para o exercício de 2024.
- Destina-se ao Município de Normandia/RR.</t>
  </si>
  <si>
    <t>20601.0001.24.00800-3</t>
  </si>
  <si>
    <t>20601.0001.10.845.079.2499.0800.44404100.1500.0000.7.1</t>
  </si>
  <si>
    <t>Investimento em serviços de construção e/ou ampliação de Unidade Básica de Saúde no município de São João da Baliza.</t>
  </si>
  <si>
    <t>META: Investimento em serviços de Construção de Unidade Básica de Saúde no município de São João da Baliza.
- Emenda 75 Dep. Lucas Souza(11721857);
- Valor: R$ 1.000.000,00;
- Repasse Parcela única Abril/2024, conforme Ofício OFICIO_N__002_2024_DEP._LUCAS_SOUZA 75 (11848559);
- 20101.011534/2024.16;
- Extrato dos Dados Bancários (11872237);
- Compatível orçamentariamente com a Lei de Diretrizes Orçamentárias (LDO) - Lei Estadual nº Lei nº 1.849 de 27 de julho de 2023, DOE 4490 de 27 de Julho de 2023, alt. pela Lei nº 1.913 de 09 de janeiro de 2024, DOE 4595 e Lei Orçamentária Anual (LOA) Nº 1.915, DE 18 DE JANEIRO DE 2024, publicada no DOE 4602 de 18 de janeiro de 2024, para o exercício de 2024.
- Destina-se ao Município de São João da Baliza/RR.</t>
  </si>
  <si>
    <t>20601.0001.24.00801-1</t>
  </si>
  <si>
    <t>20601.0001.10.845.079.2499.0200.44404100.1500.0000.7.1</t>
  </si>
  <si>
    <t>Investir na aquisição equipamento médico-hospitalares e material permanente para atender as unidades básicas de saúde do município de Caracaraí.</t>
  </si>
  <si>
    <t>META: Investir na aquisição de equipamento médico-hospitalares e material permanente para atender as Unidades Básicas de Saúde do município de Caracaraí.
- Emenda 76 Dep. Lucas Souza(11721871);
- Valor: R$ 655.963,50;
- Repasse Parcela única Fevereiro, conforme Ofício 003_2024_DEP._LUCAS_SOUZA (DE ACORDO) (12320173);
- 20101.011535/2024.61;
- - Compatível orçamentariamente com a Lei de Diretrizes Orçamentárias (LDO) - Lei Estadual nº Lei nº 1.849 de 27 de julho de 2023, DOE 4490 de 27 de Julho de 2023, alt. pela Lei nº 1.913 de 09 de janeiro de 2024, DOE 4595 e Lei Orçamentária Anual (LOA) Nº 1.915, DE 18 DE JANEIRO DE 2024, publicada no DOE 4602 de 18 de janeiro de 2024, para o exercício de 2024.
- Destina-se ao Município de Caracaraí/RR.</t>
  </si>
  <si>
    <t>20601.0001.24.00802-1</t>
  </si>
  <si>
    <t xml:space="preserve">Construção de Centro de Reabilitação em Saúde na Vila Isabel Guerra no município de Iracema. </t>
  </si>
  <si>
    <t>META: Construção de Centro de Reabilitação em Saúde na Vila Isabel Guerra no município de Iracema.
- Emenda 77 Dep. Marcelo Cabral (11714465);
- Valor: R$ 551.988,00;
- Repasse Parcela única Abril/2024, conforme OFÍCIO Nº 002/GABMC-RR/2024  (11855602)
- 20101.011341/2024.65;
- Dados Bancários (12157834);
- Compatível orçamentariamente com a Lei de Diretrizes Orçamentárias (LDO) - Lei Estadual nº Lei nº 1.849 de 27 de julho de 2023, DOE 4490 de 27 de Julho de 2023, alt. pela Lei nº 1.913 de 09 de janeiro de 2024, DOE 4595 e Lei Orçamentária Anual (LOA) Nº 1.915, DE 18 DE JANEIRO DE 2024, publicada no DOE 4602 de 18 de janeiro de 2024, para o exercício de 2024.
- Destina-se ao Município de Iracema/RR.</t>
  </si>
  <si>
    <t>20601.0001.24.00803-8</t>
  </si>
  <si>
    <t>Aquisição de equipamento médico-hospitalares para atender as unidades de saúde do município de Iracema.</t>
  </si>
  <si>
    <t>META: Aquisição de equipamento médico-hospitalares para atender as Unidades de Saúde do município de Iracema.
- Emenda 78 Dep. Marcelo Cabral (11714563) ;
- Valor: R$ 1.308.012,00;
- Repasse Parcela Única Abril/2024, conforme Ofício 002/2024 GABMC/ALERR ( DE ACORDO) (12319462); 
- 20101.011346/2024.98;
- Dados Bancários Ofício 063-2024(11788476);
- Compatível orçamentariamente com a Lei de Diretrizes Orçamentárias (LDO) - Lei Estadual nº Lei nº 1.849 de 27 de julho de 2023, DOE 4490 de 27 de Julho de 2023, alt. pela Lei nº 1.913 de 09 de janeiro de 2024, DOE 4595 e Lei Orçamentária Anual (LOA) Nº 1.915, DE 18 DE JANEIRO DE 2024, publicada no DOE 4602 de 18 de janeiro de 2024, para o exercício de 2024.
- Destina-se ao Município de Iracema/RR.</t>
  </si>
  <si>
    <t>20601.0001.24.00045-2</t>
  </si>
  <si>
    <t>Atender despesas de reconhecimento de dívida de despesa de custeio de contratos contínuos, bem como de aquisição de materiais de consumo da Secretaria de Estado da Saúde do Estado de Roraima</t>
  </si>
  <si>
    <t>REFERENTE A EMENDA 79/2024/MARCELO CABRAL - conf. LOA Nº 1.915, DE 18 DE JANEIRO DE 2024 PARA cumprimento de meta (Atender despesas de reconhecimento de dívidas de despesas de custeio de contratos contínuo, bem como de aquisição de materiais de consumo da Secretaria de Estado da Saúde de Roraima) - na despesa com (Serviços de Fornecimento de Gases Medicinais Liquefeitos e Não Liquefeitos, Incluindo a Instalação, Manutenção Corr. e Prev. com Reposição de Peças dos Equip. Locados, Serviços de Manutenção Corr. e Prev. na Rede Canalizada e nos Postos de Consumo de Gases Medicinais - 20101.015575/2020.58 - PREGÃO ELETRÔNICO Nº 150/2021). - Parcial montante Manut. CORRETIVA. - Termo de Reconhecimento de Dívida SESAU/CGUE/NP2 (11469384) - Despacho 33 (11477203) / CGUE/SESAU</t>
  </si>
  <si>
    <t>22102.0001.24.00069-2</t>
  </si>
  <si>
    <t xml:space="preserve"> Atender despesa com realinhamento eletrificação rural ao longo da Vicinal de Acesso a Vila da Agua Fria, referente ao Convênio nº 898182/2020 no  município do Uiramutã.</t>
  </si>
  <si>
    <t>Valor que se empenha para fazer face a emenda parlamentar individual impositiva nº 80, referente ao realinhamento e eletrificação rural ao longo da vicinal de acesso da Vila da Água Fria, convênio nº 898182/2020, no Município de Uiramutã -RR, por transferência especial do Deputado Marcelo Cabral.</t>
  </si>
  <si>
    <t>22102.0001.24.00054-4</t>
  </si>
  <si>
    <t>22102.0001.28.845.061.2495.1300.33404100.1500.0000.7.1</t>
  </si>
  <si>
    <t>Atender despesas administrativas da Secretaria Municipal de Infraestrutura e Obras do município de Caroebe.</t>
  </si>
  <si>
    <t>Valor que se empenha para fazer face a emenda parlamentar individual impositiva nº 81, referente a despesas administrativas da Secretaria Municipal de Infraestrutura e Obras do Município de Caroebe -RR, por transferência especial do Deputado Marcelo cabral.</t>
  </si>
  <si>
    <t xml:space="preserve">Marcinho Belota </t>
  </si>
  <si>
    <t>20601.0001.24.01663-4</t>
  </si>
  <si>
    <t>20601.0001.10.305.038.2176.0100.33404100.1500.0000.6.1</t>
  </si>
  <si>
    <t xml:space="preserve"> Desenvolver  e executar ações de vigilância e saúde, com foco na promoção  e proteção da saúde humana, voltadas para o controle da população de animais domésticos no município de Boa Vista. </t>
  </si>
  <si>
    <t xml:space="preserve">Em atenção ao Despacho 115 (13474699) e Parecer 469 (13452130) do Plano de Trabalho aprovado pela concedente (13467968), nota de empenho abaixo:
- Emenda Individual 082/2024/ - Dep. Marcinho Belota
- Termo de CONVÊNIO Nº37/2024 ¿ ESTADO DE RORAIMA/SESAU/MUNICÍPIO DE BOA VISTA
- FUNCIONAL PROGRAMÁTICA:  20601.10.305.038.2176 - Implementação de Ações das Vigilâncias Epidemiológica e Ambiental para a prevenção e o controle de doenças; 
- ELEMENTO DE DESPESA: 33.40.41  ¿ CONTRIBUIÇÕES
- FONTE: 1.500.0000
- Valor de R$ 2.100.963,50 ( DOIS MILHÕES E CEM MIL  NOVECENTOS E SESSENTA E TRÊS REAIS E CINQUENTA CENTAVOS)
- Destina-se ao Município de Boa Vista/RR
</t>
  </si>
  <si>
    <t>20601.0001.24.01662-6</t>
  </si>
  <si>
    <t>20601.0001.10.305.038.2176.1500.33404100.1500.0000.6.1</t>
  </si>
  <si>
    <t xml:space="preserve"> Desenvolver e executar ações de vigilância e saúde, com foco na promoção  e proteção da saúde humana, voltadas para o controle da população  de animais domésticos  no municípiode Amajari.</t>
  </si>
  <si>
    <t>Em atenção ao Despacho 114 (13474681) e Parecer 471 (13453128), empenho abaixo:
- Emenda Individual 083/2024/ - Dep. Marcinho Belota
- Termo de CONVÊNIO Nº40/2024 ¿ ESTADO DE RORAIMA/SESAU/MUNICÍPIO DE AMAJARI
- FUNCIONAL PROGRAMÁTICA:  20601.10.305.038.2176 - Implementação de Ações das Vigilâncias Epidemiológica e Ambiental para a prevenção e o controle de doenças; 
- ELEMENTO DE DESPESA: 33.40.41  ¿ CONTRIBUIÇÕES
 - FONTE: 1.500.0000
Valor de R$ 555.000,00 (quinhentos e cinquenta e cinco mil reais)
- Destina-se ao Município do Amajarí/RR</t>
  </si>
  <si>
    <t>23101.0001.24.01207-8</t>
  </si>
  <si>
    <t>23101.0001.08.812.085.2470.0100.33504100.1500.0000.6.1</t>
  </si>
  <si>
    <t>Promover a difusão de programas para incentivo da prática de esporte, com execução pela Fundação de Educação, Turismo, Esporte e Cultura e Educacional-RRMAIS, CNPJ nº 29.890.784/0001-52</t>
  </si>
  <si>
    <t>Despesa referente à celebração de Termo de Fomento 20/2024 , entre a Secretaria do Trabalho e Bem-Estar Social - SETRABES e o Instituto de Desenvolvimento Socioeconômico Cultura e Educacional - RRMAIS, com finalidade de transferência de recursos referente a  Emenda n° 84/2024, conforme Ofício Nº 2288/2024/SEPLAN/GAB (14312933).</t>
  </si>
  <si>
    <t>20601.0001.24.02374-6</t>
  </si>
  <si>
    <t>20601.0001.10.305.038.2176.1500.33504100.1500.0000.6.1</t>
  </si>
  <si>
    <t xml:space="preserve"> Projeto de Apoio e Defesa do Bem-Estar Animal, em Roraima, para atender as ações desenvolvidas pela Associação Rede de Apoio e Defesa dos Animais de Roraima - RADDARR, entidade de utilidade pública sem fins lucrativos.</t>
  </si>
  <si>
    <t>- Emissão de  NE conforme Ofício 2242 (14245260) e Despacho 140 (14549517), para atender:
- Emenda Parlamentar Impositiva Nº 085 - Deputado Marcinho Belota, conforme abaixo: 
- Termo de Fomento Nº 26/2024 ¿ ESTADO DE RORAIMA/SESAU/ASSOCIAÇÃO REDE DE APOIO, DEFESA E ASSISTÊNCIA DE RORAIMA À CRIANÇAS E ADOLESCENTES, MULHERES, IDOSOS, HOMENS E ANIMAIS ¿ RADARR
- FUNCIONAL PROGRAMÁTICA:  20601.10.305.038.2176 - Implementação de Ações de Vigilância Epidemiológica e Ambiental, Prevenção e Controle de Doenças
- ELEMENTO DE DESPESA: 33.50.41  ¿ CONTRIBUIÇÕES
- FONTE: 1.500.0000
- Valor de R$ 500.000,00  (QUINHENTOS  MIL  REAIS) .
- Plano de Trabalho Retificado assinado pela concedente (14549546); 
- conta corrente Comprovante de Abertura de Conta (13883214)
Destina-se a RADARR</t>
  </si>
  <si>
    <t xml:space="preserve"> Reforço de dotação ao orçamento da Assembleia Legislativa do Estado de Roraima.</t>
  </si>
  <si>
    <t>Marcos Jorge</t>
  </si>
  <si>
    <t>20601.0001.24.00432-6</t>
  </si>
  <si>
    <t>20601.0001.10.845.079.2499.1200.44404100.1500.0000.7.1</t>
  </si>
  <si>
    <t>Aquisição de equipamentos para a modernização do laboratório municipal de análises clínicas de Rorainópolis.</t>
  </si>
  <si>
    <t>META: Aquisição de equipamentos para modernização do laboratório municipal de Análises Clínicas de Rorainópolis.
- EMENDA 87 Deputado Marcos Jorge (11715294);
- VALOR TOTAL DA EMENDA: R$ 350.000,00;
- VALOR R$ 116.666,67 - REF. A  1º PARCELA (1/3) DO REPASSE, conforme Ofício 03/2024 - GAB/MJ (11827927).
- 20101.011364/2024.70;
- compatível orçamentariamente com a Lei de Diretrizes Orçamentárias (LDO) - Lei Estadual nº Lei nº 1.849 de 27 de julho de 2023, DOE 4490 de 27 de Julho de 2023, alt. pela Lei nº 1.913 de 09 de janeiro de 2024, DOE 4595 e Lei Orçamentária Anual (LOA) Nº 1.915, DE 18 DE JANEIRO DE 2024, publicada no DOE  4602 de 18 de janeiro de 2024, para o exercício de 2024.
- Destina-se ao município de Rorainópolis/RR.</t>
  </si>
  <si>
    <t>20601.0001.24.00688-4</t>
  </si>
  <si>
    <t>META: Aquisição de equipamentos para modernização do laboratório municipal de Análises Clínicas de Rorainópolis.
- EMENDA 87 Deputado Marcos Jorge (11715294);
- VALOR TOTAL DA EMENDA: R$ 350.000,00;
- VALOR R$ 233.333,33- REF. A  2º E 3º  PARCELA (1/3) DO REPASSE, conforme Ofício 03/2024 - GAB/MJ (11827927).
- 20101.011364/2024.70;
- compatível orçamentariamente com a Lei de Diretrizes Orçamentárias (LDO) - Lei Estadual nº Lei nº 1.849 de 27 de julho de 2023, DOE 4490 de 27 de Julho de 2023, alt. pela Lei nº 1.913 de 09 de janeiro de 2024, DOE 4595 e Lei Orçamentária Anual (LOA) ¿ Nº 1.915, DE 18 DE JANEIRO DE 2024, publicada no DOE  4602 de 18 de janeiro de 2024, para o exercício de 2024.
- Destina-se ao município de Rorainópolis/RR.</t>
  </si>
  <si>
    <t>20601.0001.24.00433-4</t>
  </si>
  <si>
    <t xml:space="preserve">Aquisição 3 ambulâncias tipo Furgão para remoção simples de pacientes sem risco de vida no município de Rorainópolis. </t>
  </si>
  <si>
    <t>META: Aquisição de 3 ambulâncias tipo furgão para remoção simples de pacientes sem risco de vida no município de Rorainópolis.
-  EMENDA 88 Deputado Marcos Jorge (11715635);
- VALOR TOTAL DA EMENDA: R$ 977.399,50;
- VALOR R$ 325.799,84 - REF. A 1º PARCELA (1/3) DO REPASSE, conforme Ofício 03/2024 - GAB/MJ (11827824).
- 20101.011369/2024.01;
- Compatível orçamentariamente com a Lei de Diretrizes Orçamentárias (LDO) - Lei Estadual nº Lei nº 1.849 de 27 de julho de 2023, DOE 4490 de 27 de Julho de 2023, alt. pela Lei nº 1.913 de 09 de janeiro de 2024, DOE 4595 e Lei Orçamentária Anual (LOA)  Nº 1.915, DE 18 DE JANEIRO DE 2024, publicada no DOE 4602 de 18 de janeiro de 2024, para o exercício de 2024.
- Destina-se ao município de Rorainópolis/RR.</t>
  </si>
  <si>
    <t>20601.0001.24.00687-6</t>
  </si>
  <si>
    <t>META: Aquisição de 3 ambulâncias tipo furgão para remoção simples de pacientes sem risco de vida no município de Rorainópolis.
-  EMENDA 88 Deputado Marcos Jorge (11715635);
- VALOR TOTAL DA EMENDA: R$ 977.399,50;
- VALOR R$ 651.599,66 - REF. A 2º E 3º  PARCELA DO REPASSE, conforme Ofício 03/2024 - GAB/MJ (11827824).
- 20101.011369/2024.01;
- Compatível orçamentariamente com a Lei de Diretrizes Orçamentárias (LDO) - Lei Estadual nº Lei nº 1.849 de 27 de julho de 2023, DOE 4490 de 27 de Julho de 2023, alt. pela Lei nº 1.913 de 09 de janeiro de 2024, DOE 4595 e Lei Orçamentária Anual (LOA)  Nº 1.915, DE 18 DE JANEIRO DE 2024, publicada no DOE 4602 de 18 de janeiro de 2024, para o exercício de 2024.
- Destina-se ao município de Rorainópolis/RR.</t>
  </si>
  <si>
    <t>20601.0001.24.00435-0</t>
  </si>
  <si>
    <t>Aquisição de aparelho de Raio X fixo para a realização de exames na atenção básica no município de Rorainópolis.</t>
  </si>
  <si>
    <t>META: Aquisição de aparelho de Raio-x fixo para a realização de exames na atenção básica no município de Rorainópolis.
- Emenda Nº 89  - Dep. Marcos Jorge (11715733);
- Valor Total de Emenda: R$ 180.000,00;
-  Valor R$ 60.000,00 Ref. a  1º PARCELA (1/3) do Repasse, conforme Ofício 03/2024 - GAB/MJ (11827849);
- 20101.011376/2024.02;
- Compatível orçamentariamente com a Lei de Diretrizes Orçamentárias (LDO) - Lei Estadual nº Lei nº 1.849 de 27 de julho de 2023, DOE 4490 de 27 de Julho de 2023, alt. pela Lei nº 1.913 de 09 de janeiro de 2024, DOE 4595 e Lei Orçamentária Anual (LOA) ¿ Nº 1.915, DE 18 DE JANEIRO DE 2024, publicada no DOE  4602 de 18 de janeiro de 2024, para o exercício de 2024;
- Destina-se ao Município de Rorainópolis/RR.</t>
  </si>
  <si>
    <t>20601.0001.24.00685-1</t>
  </si>
  <si>
    <t>META: Aquisição de aparelho de Raio-x fixo para a realização de exames na atenção básica no município de Rorainópolis.
- Emenda Nº 89  - Dep. Marcos Jorge (11715733);
- Valor Total de Emenda: R$ 180.000,00;
-  Valor R$120.000,00 Ref. a  2º E 3º PARCELA do Repasse, conforme Ofício 03/2024 - GAB/MJ (11827849);
- 20101.011376/2024.02;
- Compatível orçamentariamente com a Lei de Diretrizes Orçamentárias (LDO) - Lei Estadual nº Lei nº 1.849 de 27 de julho de 2023, DOE 4490 de 27 de Julho de 2023, alt. pela Lei nº 1.913 de 09 de janeiro de 2024, DOE 4595 e Lei Orçamentária Anual (LOA) ¿ Nº 1.915, DE 18 DE JANEIRO DE 2024, publicada no DOE  4602 de 18 de janeiro de 2024, para o exercício de 2024;
- Destina-se ao Município de Rorainópolis/RR.</t>
  </si>
  <si>
    <t>20601.0001.24.00504-7</t>
  </si>
  <si>
    <t xml:space="preserve">Aquisição equipamentos para atendimento odontológico (cadeiras, radiologia e ultrassonografia) no município de Rorainópolis </t>
  </si>
  <si>
    <t>META: Aquisição equipamentos para atendimento odontológico (Cadeiras, radiologia e ultrassonografia) no município de Rorainópolis.
- Emenda Nº 90  - Dep. Marcos Jorge (11715825);
- Valor Total da Emenda: R$ 400.000,00;
-  Valor R$ 200.00,00 ref. a  1º PARCELA (1/3) do repasse, conforme Ofício 03/2024 - GAB/MJ (11827972);
- 20101.011379/2024.38;
- Compatível orçamentariamente com a Lei de Diretrizes Orçamentárias (LDO) - Lei Estadual nº Lei nº 1.849 de 27 de julho de 2023, DOE 4490 de 27 de Julho de 2023, alt. pela Lei nº 1.913 de 09 de janeiro de 2024, DOE 4595 e Lei Orçamentária Anual (LOA) ¿ Nº 1.915, DE 18 DE JANEIRO DE 2024, publicada no DOE  4602 de 18 de janeiro de 2024, para o exercício de 2024;
- Destina-se ao Município de Rorainópolis/RR.</t>
  </si>
  <si>
    <t>20601.0001.24.00683-3</t>
  </si>
  <si>
    <t>META: Aquisição equipamentos para atendimento odontológico (Cadeiras, radiologia e ultrassonografia) no município de Rorainópolis.
- Emenda Nº 90  - Dep. Marcos Jorge (11715825);
- Valor Total da Emenda: R$ 400.000,00;
-  Valor R$ 266.666,67ref. a  2º e 3º  PARCELA do repasse, conforme Ofício 03/2024 - GAB/MJ (11827972);
- 20101.011379/2024.38;
- Compatível orçamentariamente com a Lei de Diretrizes Orçamentárias (LDO) - Lei Estadual nº Lei nº 1.849 de 27 de julho de 2023, DOE 4490 de 27 de Julho de 2023, alt. pela Lei nº 1.913 de 09 de janeiro de 2024, DOE 4595 e Lei Orçamentária Anual (LOA) ¿ Nº 1.915, DE 18 DE JANEIRO DE 2024, publicada no DOE  4602 de 18 de janeiro de 2024, para o exercício de 2024;
- Destina-se ao Município de Rorainópolis/RR.</t>
  </si>
  <si>
    <t>20601.0001.24.00437-7</t>
  </si>
  <si>
    <t>Aquisição 1 (uma) unidade móvel de saúde para suporte básico ou avançado à vida,  em Rorainópolis.</t>
  </si>
  <si>
    <t>META: Aquisição de 1 (uma) unidade móvel de saúde, para suporte básico ou avançado à vida, em Rorainópolis.
- Emenda Nº 91  - Dep. Marcos Jorge (11715903);
- Valor Total da Emenda: R$ 433.650,00;
-  Valor R$ 216.825,00, Ref. a 1º PARCELA (1/2) do repasse, conforme Ofício 03/2024 - GAB/MJ (11827861);
- 20101.011381/2024.15;
- Compatível orçamentariamente com a Lei de Diretrizes Orçamentárias (LDO) - Lei Estadual nº Lei nº 1.849 de 27 de julho de 2023, DOE 4490 de 27 de Julho de 2023, alt. pela Lei nº 1.913 de 09 de janeiro de 2024, DOE 4595 e Lei Orçamentária Anual (LOA) ¿ Nº 1.915, DE 18 DE JANEIRO DE 2024, publicada no DOE  4602 de 18 de janeiro de 2024, para o exercício de 2024;
- Destina-se ao Município de Rorainópolis/RR.</t>
  </si>
  <si>
    <t>20601.0001.24.00682-5</t>
  </si>
  <si>
    <t>META: Aquisição de 1 (uma) unidade móvel de saúde, para suporte básico ou avançado à vida, em Rorainópolis.
- Emenda Nº 91 - Dep. Marcos Jorge (11715903);
- Valor Total da Emenda: R$ 433.650,00;
- Valor R$ 216.825,00, Ref. a 2º PARCELA (2/2) do repasse, conforme Ofício 03/2024 - GAB/MJ (11827861);
- 20101.011381/2024.15;
- Compatível orçamentariamente com a Lei de Diretrizes Orçamentárias (LDO) - Lei Estadual nº Lei nº 1.849 de 27 de julho de 2023, DOE 4490 de 27 de Julho de 2023, alt. pela Lei
nº 1.913 de 09 de janeiro de 2024, DOE 4595 e Lei Orçamentária Anual (LOA) ¿ Nº 1.915, DE 18 DE JANEIRO DE 2024, publicada no DOE 4602 de 18 de janeiro de 2024, para o
exercício de 2024;
- Destina-se ao Município de Rorainópolis/RR.</t>
  </si>
  <si>
    <t>20601.0001.24.00438-5</t>
  </si>
  <si>
    <t>Aquisição de equipamentos para Coordenação Municipal de Vigilância em Saúde em Rorainópolis.</t>
  </si>
  <si>
    <t>Aquisição de equipamentos para coordenação Municipal de Vigilância em saúde em Rorainópolis.- Emenda Nº 92  - Dep. Marcos Jorge (11715969)- Valor Total da Emenda: R$ 314.914,00;- Valor R$ 157.457,00 - Ref. a 1º Parcela (1/2) do repasse, conforme OFÍCIO 03/2024 - GAB/MJ (11846717);- 20101.011382/2024.51;- compatível orçamentariamente com a Lei de Diretrizes Orçamentárias (LDO) - Lei Estadual nº Lei nº 1.849 de 27 de julho de 2023, DOE 4490 de 27 de Julho de 2023, alt. pela Lei nº 1.913 de 09 de janeiro de 2024, DOE 4595 e Lei Orçamentária Anual (LOA) ¿ Nº 1.915, DE 18 DE JANEIRO DE 2024, publicada no DOE  4602 de 18 de janeiro de 2024, para o exercício de 2024.- Destina-se ao Município de Rorainópolis/RR.</t>
  </si>
  <si>
    <t xml:space="preserve"> 20601.0001.24.00681-7</t>
  </si>
  <si>
    <t>Aquisição de equipamentos para coordenação Municipal de Vigilância em saúde em Rorainópolis.- Emenda Nº 92  - Dep. Marcos Jorge (11715969)- Valor Total da Emenda: R$ 314.914,00;- Valor R$ 157.457,00 - Ref. a 2º Parcela (2/2) do repasse, conforme OFÍCIO 03/2024 - GAB/MJ (11846717);- 20101.011382/2024.51;- compatível orçamentariamente com a Lei de Diretrizes Orçamentárias (LDO) - Lei Estadual nº Lei nº 1.849 de 27 de julho de 2023, DOE 4490 de 27 de Julho de 2023, alt. pela Lei nº 1.913 de 09 de janeiro de 2024, DOE 4595 e Lei Orçamentária Anual (LOA) ¿ Nº 1.915, DE 18 DE JANEIRO DE 2024, publicada no DOE  4602 de 18 de janeiro de 2024, para o exercício de 2024.- Destina-se ao Município de Rorainópolis/RR.</t>
  </si>
  <si>
    <t>22102.0001.24.00056-0</t>
  </si>
  <si>
    <t xml:space="preserve">Construção de campo de futebol e instalações desportivas adjacentes na Vila Nova Esperança, município de Bonfim. </t>
  </si>
  <si>
    <t>Valor que se empenha para fazer face a emenda parlamentar individual impositiva nº 93, referente a construção de Campo de futebol e instalações desportivas adjacentes na Vila Nova Esperança, no Município de Bonfim-RR, por transferência especial do Deputado Marcos Jorge.</t>
  </si>
  <si>
    <t>18101.0001.24.00182-5</t>
  </si>
  <si>
    <t>18101.0001.20.608.073.2280.9900.33504100.1500.0000.6.1</t>
  </si>
  <si>
    <t>Aquisição de kits de pesca para a Federação das Colônias de Pescadores e Piscicultores do Estado de Roraima.</t>
  </si>
  <si>
    <t>Despesa entre o Governo do Estado de Roraima, através da Secretaria de Estado da Agricultura, Desenvolvimento e Inovação - SEADI e a Federação das Colônias de Pescadores e Piscicultores do Estado de Roraima - FECPAPPAR inscrita no CNPJ sob o no 10.609.355/0001-36, Medida 2 - Desenvolvimento e Fortalecimento da Psicultura em Roraima, da Ação 2280 - Apoio ao Desenvolvimento da Produção Animal, do Programa 073 - Desenvolvimento e Fortalecimento da Agropecuária. As despesas relacionadas ao objeto visam impulsionar o Plano de Psicultura no Estado de Roraima, oriundo da Emenda Parlamentar Individual Impositiva n° 94.</t>
  </si>
  <si>
    <t>22102.0001.24.00016-1</t>
  </si>
  <si>
    <t>22102.0001.28.845.061.2495.1200.33404100.1500.0000.7.1</t>
  </si>
  <si>
    <t>Aquisição de merenda escolar para atender as  unidades de ensino da rede municipal  do município de Rorainópolis.</t>
  </si>
  <si>
    <t>Valor que se empenha para fazer face a emenda parlamentar individual impositiva nº 95, referente a aquisição de merenda escolar para atender as unidades de ensino, no Município de Rorainopolis-RR, por transferência especial do Deputado Marcos Jorge.</t>
  </si>
  <si>
    <t>Neto Loureiro</t>
  </si>
  <si>
    <t>22102.0001.24.00028-5</t>
  </si>
  <si>
    <t>22102.0001.28.845.061.2495.1100.44404100.1500.0000.7.1</t>
  </si>
  <si>
    <t>Aquisição de Terreno para regularização do Bairro das Palmeiras no município do Cantá. </t>
  </si>
  <si>
    <t>Valor que se empenha para fazer face a emenda parlamentar individual impositiva nº 96, referente a Aquisição de terreno para regularização do Bairro da Palmeiras, no Município de Cantá-RR, por transferência especial do Deputado Neto Loureiro.</t>
  </si>
  <si>
    <t>22102.0001.24.00027-7</t>
  </si>
  <si>
    <t>Construção de 01(um) Centro de Convivência para Terceira Idade no município de Iracema.</t>
  </si>
  <si>
    <t>Valor que se empenha para fazer face a emenda parlamentar individual impositiva nº 97, referente a construção de Centro de Convivência para terceira idade, no Município de Iracema-RR, por transferência especial do Deputado Neto Loureiro.</t>
  </si>
  <si>
    <t>22102.0001.24.00026-9</t>
  </si>
  <si>
    <t>Construção de 01(um) Centro de Artesanato no Município de Iracema.</t>
  </si>
  <si>
    <t>Valor que se empenha para fazer face a emenda parlamentar individual impositiva nº 98, referente a construção de Centro de Artesanato, no Município de Iracema-RR, por transferência especial do Deputado Neto Loureiro.</t>
  </si>
  <si>
    <t>20601.0001.24.00661-2</t>
  </si>
  <si>
    <t>Aquisição de Material Odonto-Médico Hospitalar para saúde do Município de Iracema.</t>
  </si>
  <si>
    <t>META: Aquisição de material odonto-médico hospitalar para Saúde do município de Iracema.
- Emenda nº 99 Dep. Neto Loureiro -Anexo EMENDA 99 (11716315);
- Valor: R$ 2.000.000,00;
- 20101.011392/2024.97;
- Repasse em 03 Parcelas, conforme Ofício Nº 009/2024-GAB. DEP. NETO LOUREIRO (11640182);
- Compatível orçamentariamente com a Lei de Diretrizes Orçamentárias (LDO) - Lei Estadual nº Lei nº 1.849 de 27 de julho de 2023, DOE 4490 de 27 de Julho de 2023, alt. pela Lei nº 1.913 de 09 de janeiro de 2024, DOE 4595 e Lei Orçamentária Anual (LOA) Nº 1.915, DE 18 DE JANEIRO DE 2024, publicada no DOE 4602 de 18 de janeiro de 2024, para o exercício de 2024.
- Destina-se ao Município de Iracema/RR.</t>
  </si>
  <si>
    <t>20601.0001.24.00637-1</t>
  </si>
  <si>
    <t>20601.0001.10.845.079.2499.0400.44404100.1500.0000.7.1</t>
  </si>
  <si>
    <t>Aquisição de Equipamentos Odonto-Médico Hospitalares para Saúde do município do Alto Alegre.</t>
  </si>
  <si>
    <t>META: Aquisição de equipamentos odonto-médico hospitalares para Saúde do município de Alto Alegre.
- Emenda 100 Dep. Neto Loureiro - Anexo EMENDA 100 (11721965);
- Valor: R$ 655.963,50;
- 20101.011536/2024.13;
- Conforme Anexo OFICIO_N__ 011_2024_ DEP._ NETO_LOUREIRO (11958333), repasse em 06 parcelas;
- Anexo Extrato da conta Emenda 100 (11958344);
- Compatível orçamentariamente com a Lei de Diretrizes Orçamentárias (LDO) - Lei Estadual nº Lei nº 1.849 de 27 de julho de 2023, DOE 4490 de 27 de Julho de 2023, alt. pela Lei nº 1.913 de 09 de janeiro de 2024, DOE 4595 e Lei Orçamentária Anual (LOA) Nº 1.915, DE 18 DE JANEIRO DE 2024, publicada no DOE 4602 de 18 de janeiro de 2024, para o exercício de 2024.
- Destina-se ao Município de  Alto Alegre/RR.</t>
  </si>
  <si>
    <t>22102.0001.24.00067-6</t>
  </si>
  <si>
    <t>22102.0001.28.845.061.2495.0200.44404100.1500.0000.7.1</t>
  </si>
  <si>
    <t xml:space="preserve">Construção de 2 (duas) coberturas em estrutura metálica em quadras esportivas no município de Caracaraí. </t>
  </si>
  <si>
    <t xml:space="preserve"> Valor que se empenha para fazer face a emenda parlamentar individual impositiva nº 101, referente a construção de duas coberturas em estrutura metálica em quadras esportivas no Município de Caracaraí - RR, por transferência especial do Deputado Odilon.</t>
  </si>
  <si>
    <t>22102.0001.24.00068-4</t>
  </si>
  <si>
    <t>Construção de  unidade educacional no município de Caracaraí.</t>
  </si>
  <si>
    <t xml:space="preserve"> Valor que se empenha para fazer face a emenda parlamentar individual impositiva nº 102, referente a construção de Unidade Educacional no Município de Caracaraí - RR, por transferência especial do Deputado Odilon.
</t>
  </si>
  <si>
    <t>20601.0001.24.00804-6</t>
  </si>
  <si>
    <t>Construção de Unidade de Saúde na Região do Baixo Rio Branco no município de Caracaraí.</t>
  </si>
  <si>
    <t>META: Construção de Unidade de Saúde na Região do Baixo Rio Branco no município de Caracaraí;
- Emenda 103 Dep. Odilon Filho(11716464);
- Valor: R$ 1.860.000,00;
- Repasse para Maio e Junho/2024, conforme Ofício Nº 005/2024-GAB. DEP. ODILON FILHO (12319549);
- 20101.011395/2024.21;
- Compatível orçamentariamente com a Lei de Diretrizes Orçamentárias (LDO) - Lei Estadual nº Lei nº 1.849 de 27 de julho de 2023, DOE 4490 de 27 de Julho de 2023, alt. pela Lei nº 1.913 de 09 de janeiro de 2024, DOE 4595 e Lei Orçamentária Anual (LOA) Nº 1.915, DE 18 DE JANEIRO DE 2024, publicada no DOE 4602 de 18 de janeiro de 2024, para o exercício de 2024.
- Destina-se ao Município de Caracaraí/RR.</t>
  </si>
  <si>
    <t>20601.0001.24.01682-0</t>
  </si>
  <si>
    <t>Aquisição de material médico-hospitalares, para atender as Unidades de Saúde do município de Normandia.</t>
  </si>
  <si>
    <t xml:space="preserve">Em atenção ao Despacho 116 (13474727), Ofício 1487 (13469547), emite-se a NE, conforme abaixo:
- EMENDA 104/2024/ - Dep. Odilon Filho
Termo de CONVÊNIO Nº 36/2024 ¿ ESTADO DE RORAIMA/SESAU/MUNICÍPIO DE NORMANDIA
FUNCIONAL PROGRAMÁTICA:   20601.10.302.078.2251 - Assi. Farmac. e Ins. Estratégicos; 
ELEMENTO  DESPESA: 33.40.41  ¿ CONTRIBUIÇÕES
 FONTE: 1.500.0000
Valor 400.000 AQUISIÇÃO DE MATERIAL MÉDICO HOSPITALAR.
</t>
  </si>
  <si>
    <t>20601.0001.24.01392-9</t>
  </si>
  <si>
    <t>20601.0001.10.301.078.2179.0200.33404100.1500.0000.6.1</t>
  </si>
  <si>
    <t>Aquisição de combustíveis e derivados, para atender a frota de veículos das Unidades de Saúde do município de Caracaraí.</t>
  </si>
  <si>
    <t xml:space="preserve"> Emenda Individual Impositiva Nº 105 - Deputado Odilon Filho
- Termo de Convênio nº 14/2024 ¿ ESTADO DE RORAIMA/SESAU/MUNICÍPIO E CARACARAI;
- META: Aquisição de combustíveis e derivados para atender a frota de veículos das Unidades de Saúde do Município de Caracaraí,
- Destinar recursos objetivando  dar continuidade ao fornecimento de combustível para a frota de veículos e embarcações da Secretaria Municipal de Saúde, do Município de Caracarai utilizados no desenvolvimento de suas ativ. etc e, através de Emenda Parlamentar Individual Impositiva, com execução na modalidade de transferência com finalidade definida de acordo com o previsto no art. 113-A, II da Constituição Estadual
(Emenda Constitucional nº 071/2020).
- Atendendo ao Ofício 970 (12904459).
- CGPLAN/FUNDES/S</t>
  </si>
  <si>
    <t>Rarison Barbosa</t>
  </si>
  <si>
    <t>19301.0001.24.00702-5</t>
  </si>
  <si>
    <t>19301.0001.06.122.010.4331.9900.33903700.1500.0000.6.1</t>
  </si>
  <si>
    <t>Contratação de empresa para prestação de serviços terceirizados de natureza continuada, destinada a atender todas as unidades do Departamento Estadual de Trânsito do Estado de Roraima – DETRAN/RR</t>
  </si>
  <si>
    <t xml:space="preserve">Importe referente a despesa com a Contratação de empresa para prestação de serviços terceirizados de natureza continuada, destinada a atender todas as unidades do Departamento Estadual de trânsito do Estado de Roraima - DETRAN/RR. Adesão Ata de Registro de Preços, oriunda do PREGÃO ELETRÔNICO SOB O SISTEMA DE REGISTRO DE PREÇOS Nº.002/2021 do Processo nº. 17201.005403/2021.14 - UERR, conforme Processo SEI n.º 19301.008692/2022.91. Emenda Parlamentar Individual Impositiva nº 108.
</t>
  </si>
  <si>
    <t>22102.0001.24.00066-8</t>
  </si>
  <si>
    <t>22102.0001.28.845.061.2495.0800.33404100.1500.0000.7.1</t>
  </si>
  <si>
    <t>Contratação de empresa para prestação de serviço de auxiliar de limpeza e auxiliar administrativo desempenhados pela Secretaria Municipal de Administração do Município de São João da Baliza.</t>
  </si>
  <si>
    <t>Valor que se empenha para fazer face a emenda parlamentar individual impositiva nº 107, referente a prestação de serviço de auxiliar de limpeza e auxiliar administrativo desempenhados pela Secretaria Municipal de Administração do Município de São João da Baliza - RR, por transferência especial do Deputado Rarison Barbosa.</t>
  </si>
  <si>
    <t>20601.0001.24.00646-9</t>
  </si>
  <si>
    <t>Ampliação do prédio da Farmácia Municipal, Laboratório Municipal e Vigilância em Saúde no município de São João da Baliza.</t>
  </si>
  <si>
    <t>META: Ampliação do Prédio da Farmácia Municipal, Laboratório Municipal e Vigilância em Saúde no Município de São João da Baliza.
- Emenda n° 107 Dep. Rarison Barbosa -  Suplementação, conforme Anexo OFICIO_N__024_2024_GABINETE_DO_DEPUTADO_ESTADUAL_ (12056236).
- Valor: R$ 12.385,40;
- Compatível orçamentariamente com a Lei de Diretrizes Orçamentárias (LDO) - Lei Estadual nº Lei nº 1.849 de 27 de julho de 2023, DOE 4490 de 27 de Julho de 2023, alt. pela Lei nº 1.913 de 09 de janeiro de 2024, DOE 4595 e Lei Orçamentária Anual (LOA) Nº 1.915, DE 18 DE JANEIRO DE 2024, publicada no DOE 4602 de 18 de janeiro de 2024, para o exercício de 2024.
- Destina-se ao Município de São João da Baliza/RR.</t>
  </si>
  <si>
    <t>20601.0001.24.00805-4</t>
  </si>
  <si>
    <t>20601.0001.10.845.079.2499.1000.44404100.1500.0000.7.1</t>
  </si>
  <si>
    <t>Construção de 02 (duas) Unidades Básicas de Saúde no município de Uiramutã.</t>
  </si>
  <si>
    <t>META: Construção de 02 (duas) Unidades Básicas de Saúde no município de Uiramutã.
- Emenda 109 Dep. Rarison Barbosa - Anexo EMENDA 109 (11721973);
- Valor: R$ 600.000,00;
- Repasse Parcela única Maio/2024, conforme Ofício 03/2024 ALERR/GAB/DEP. RARISSON ( DE ACORDO) (12319732);
- 20101.011547/2024.95;
- - Compatível orçamentariamente com a Lei de Diretrizes Orçamentárias (LDO) - Lei Estadual nº Lei nº 1.849 de 27 de julho de 2023, DOE 4490 de 27 de Julho de 2023, alt. pela Lei nº 1.913 de 09 de janeiro de 2024, DOE 4595 e Lei Orçamentária Anual (LOA) Nº 1.915, DE 18 DE JANEIRO DE 2024, publicada no DOE 4602 de 18 de janeiro de 2024, para o exercício de 2024.
- Destina-se ao Município de Uiramutã/RR.</t>
  </si>
  <si>
    <t>20601.0001.24.00434-2</t>
  </si>
  <si>
    <t>Ampliação de Unidade Básica de Saúde no município de São João da Baliza..</t>
  </si>
  <si>
    <t>META: Ampliação de Unidade Básica de Saúde no município de São João da Baliza.
- Emenda nº 110 Dep. Rarison Barbosa - Anexo EMENDA 110 (11721997);
- Valor: R$ 500.000,00;
- 20101.011548/2024.30;
- - Compatível orçamentariamente com a Lei de Diretrizes Orçamentárias (LDO) - Lei Estadual nº Lei nº 1.849 de 27 de julho de 2023, DOE 4490 de 27 de Julho de 2023, alt. pela Lei nº 1.913 de 09 de janeiro de 2024, DOE 4595 e Lei Orçamentária Anual (LOA) Nº 1.915, DE 18 DE JANEIRO DE 2024, publicada no DOE 4602 de 18 de janeiro de 2024, para o exercício de 2024.
- Destina-se ao Município de São João da Baliza/RR.</t>
  </si>
  <si>
    <t>20601.0001.24.00520-9</t>
  </si>
  <si>
    <t xml:space="preserve">Ampliação de Unidade Básica de Saúde na Vila Felix Pinto no município de Cantá. </t>
  </si>
  <si>
    <t>META: Ampliação de Unidade Básica de Saúde na Vila Felix Pinto no município de Cantá.
- Emenda 111 Dep. Rarison Barbosa - Anexo EMENDA 111 (11722017);
- Valor: R$ 555.963,50; 20101.011552/2024.06;
- TRANSFERÊNCIA ÚNICA.
- Compatível orçamentariamente com a Lei de Diretrizes Orçamentárias (LDO) - Lei Estadual nº Lei nº 1.849 de 27 de julho de 2023, DOE 4490 de 27 de Julho de 2023, alt. pela Lei nº 1.913 de 09 de janeiro de 2024, DOE 4595 e Lei Orçamentária Anual (LOA) Nº 1.915, DE 18 DE JANEIRO DE 2024, publicada no DOE 4602 de 18 de janeiro de 2024, para o exercício de 2024.
- Destina-se ao Município de Cantá/RR.</t>
  </si>
  <si>
    <t>20601.0001.24.00796-1</t>
  </si>
  <si>
    <t>Ampliação de Unidade Básica  de Saúde no município de Cantá.</t>
  </si>
  <si>
    <t>META: Ampliação de Unidade Básica de Saúde no município de Cantá.
- Emenda 112 Dep. Rarison Barbosa(11722021);
- Valor: R$ 500.000,00;
- 20101.011553/2024.42;
- Repasse Parcela única Abril/2024, conforme Ofício 010/2024/ALERR/GAB/DEP. RARISSON (DE ACORDO) (12319827);
- - Compatível orçamentariamente com a Lei de Diretrizes Orçamentárias (LDO) - Lei Estadual nº Lei nº 1.849 de 27 de julho de 2023, DOE 4490 de 27 de Julho de 2023, alt. pela Lei nº 1.913 de 09 de janeiro de 2024, DOE 4595 e Lei Orçamentária Anual (LOA) Nº
1.915, DE 18 DE JANEIRO DE 2024, publicada no DOE 4602 de 18 de janeiro de 2024, para o exercício de 2024.
- Destina-se ao Município de Cantá/RR.</t>
  </si>
  <si>
    <t>20601.0001.24.00806-2</t>
  </si>
  <si>
    <t>Construção de Unidade Básica de Saúde na vicinal 05, comunidade de Santa Luzia, no município de Iracema.</t>
  </si>
  <si>
    <t>META: Construção de Unidade Básica de Saúde na vicinal 05, Comunidade de Santa Luzia no município de Iracema.
- Emenda nº 113 Dep. Rarison Barbosa(11722030);
- Valor: R$ 500.000,00;
- Repasse Parcela única Junho/2024, conforme Ofício 012/2024 ALERR/GAB/DEP. RARISSON (DE ACORDO) (12319913).
- 20101.011554/2024.97;
- Dados Bancários (12158059);
- Compatível orçamentariamente com a Lei de Diretrizes Orçamentárias (LDO) - Lei Estadual nº Lei nº 1.849 de 27 de julho de 2023, DOE 4490 de 27 de Julho de 2023, alt. pela Lei nº 1.913 de 09 de janeiro de 2024, DOE 4595 e Lei Orçamentária Anual (LOA) Nº 1.915, DE 18 DE JANEIRO DE 2024, publicada no DOE 4602 de 18 de janeiro de 2024, para o exercício de 2024.
- Destina-se ao Município de Iracema/RR.</t>
  </si>
  <si>
    <t>22102.0001.24.00024-2</t>
  </si>
  <si>
    <t>22102.0001.28.845.061.2495.0400.44404100.1500.0000.7.1</t>
  </si>
  <si>
    <t>Ampliação do estádio municipal "Santanão", no município de Alto Alegre.</t>
  </si>
  <si>
    <t>Valor que se empenha para fazer face a emenda parlamentar individual impositiva nº 114, referente a ampliação do estádio municipal "Santanão", no Município de Alto Alegre-RR, por transferência especial do Deputado Renato Silva.</t>
  </si>
  <si>
    <t>22102.0001.24.00075-7</t>
  </si>
  <si>
    <t>Meta: Construção de Praça na Sede do município de Iracema/RR.</t>
  </si>
  <si>
    <t>Valor que se empenha para fazer face a emenda parlamentar individual impositiva nº 114, conforme OFÍCIO Nº 038/2024 GABINETE DO DEPUTADO ESTADUAL RENATO SILVA, referente a CONSTRUÇÃO DE UMA PRAÇA NA SEDE DO MUNICÍPIO DE IRACEMA-RR, por transferência especial do Deputado Renato Silva.</t>
  </si>
  <si>
    <t>22102.0001.24.00076-5</t>
  </si>
  <si>
    <t>Meta: Construção de Escola na Vila do Repartimento no município de Iracema/RR.</t>
  </si>
  <si>
    <t>Valor que se empenha para fazer face a emenda parlamentar individual impositiva nº 114, conforme OFÍCIO Nº 038/2024 GABINETE DO DEPUTADO ESTADUAL RENATO SILVA, referente a CONSTRUÇÃO DE UMA ESCOLA NA VILA REPARTIMENTO NO MUNICÍPIO DE IRACEMA-RR, por transferência especial do Deputado Renato Silva.</t>
  </si>
  <si>
    <t>22102.0001.24.00025-0</t>
  </si>
  <si>
    <t xml:space="preserve">Construção de Centro de Comercialização no município de Iracema/RR. SEI 22101.001300/2024.96. FIPLAN 44 </t>
  </si>
  <si>
    <t>Valor que se empenha para fazer face a emenda parlamentar individual impositiva nº 115, referente a construção de Centro de Comercialização, no Município de Iracema-RR, por transferência especial do Deputado Renato Silva.</t>
  </si>
  <si>
    <t>19301.0001.24.00859-5</t>
  </si>
  <si>
    <t>19301.0001.06.131.037.2288.9900.33903900.1500.0000.6.1</t>
  </si>
  <si>
    <t>Contratação de empresa especializada no fornecimento de solução para gestão, monitoramento e segurança e privacidade de dados informatizados sensíveis.</t>
  </si>
  <si>
    <t xml:space="preserve">Importe referente a despesa com a confecção de material gráfico, para atender ações do Departamento Estadual de Trânsito de Roraima, conforme Processo SEI n.º
19301.001942/2023.43. Emenda Parlamentar Individual Impositiva nº 116. </t>
  </si>
  <si>
    <t>20601.0001.24.00807-0</t>
  </si>
  <si>
    <t>Aquisição de equipamentos médico-hospitalares para atender as Unidades de Saúde  do município de Alto Alegre..</t>
  </si>
  <si>
    <t>META: Aquisição de equipamentos médico-hospitalares para atender as Unidade de Saúde do município de Alto Alegre.
- Emenda nº 117 Dep. Renato Silva - Anexo EMENDA 117 (11722037) ;
- Valor: R$ 2.655.963,50;
- Repasse em 03 parcelas, conforme Anexo ofício 007.2024 gab (11957871);
- 20101.011556/2024.86;
- Conta Bancaria Emenda 117 (11957982);
- Compatível orçamentariamente com a Lei de Diretrizes Orçamentárias (LDO) - Lei Estadual nº Lei nº 1.849 de 27 de julho de 2023,DOE 4490 de 27 de Julho de 2023, alt. pela Lei nº 1.913 de 09 de janeiro de 2024, DOE 4595 e Lei Orçamentária Anual (LOA) Nº
1.915, DE 18 DE JANEIRO DE 2024, publicada no DOE 4602 de 18 de janeiro de 2024, para o exercício de 2024.
- Destina-se ao Município de Alto Alegre/RR.</t>
  </si>
  <si>
    <t>20601.0001.24.01267-1</t>
  </si>
  <si>
    <t>Construção de Unidade Básica de Saúde na Sede do Município de Iracema.</t>
  </si>
  <si>
    <t>META: Construção de Unidade Básica de Saúde na Sede do  Município de Iracema.
- Emenda nº 117 Dep. Renato Silva -Anexo OFÍCIO REMANEJAMENTO SECRETARIA (12779913)
- Valor: R$ 1.770.642,33
- Anexo Oficio 147-2024 ABERTURA DE CONTA-AQUISIÇÃO DE CO (12778732)
- 20101.011556/2024.86;
- Compatível orçamentariamente com a Lei de Diretrizes Orçamentárias (LDO) - Lei Estadual nº Lei nº 1.849 de 27 de julho de 2023,DOE 4490 de 27 de Julho de 2023, alt. pela Lei nº 1.913 de 09 de janeiro de 2024, DOE 4595 e Lei Orçamentária Anual (LOA) Nº
1.915, DE 18 DE JANEIRO DE 2024, publicada no DOE 4602 de 18 de janeiro de 2024, para o exercício de 2024.
- Destina-se ao Município de Iracema/RR.</t>
  </si>
  <si>
    <t>23601.0001.24.00441-3</t>
  </si>
  <si>
    <t>Alocação de recursos para promover o Programa de Atendimento às Famílias em Risco Social atendidas pela Centro Social Estadual Jose Luiz Ferreira Lira, CNPJ: 11.028.997/0001-04.</t>
  </si>
  <si>
    <t>Despesa com a  celebração de Termo de Fomento nº 15/2024 entre a Secretaria do Trabalho e Bem-Estar Social ¿ SETRABES/RR e Centro Social Estadual Jose Luiz Ferreira Lira, com finalidade de transferência de recursos, referente a Emenda Parlamentar Impositiva n° 118, Conforme OFÍCIO Nº 1381/2024/SEPLAN/GAB (13398373).</t>
  </si>
  <si>
    <t>21101.0001.24.00978-0</t>
  </si>
  <si>
    <t>21101.0001.15.451.043.3536.1100.44404100.1500.0000.6.1</t>
  </si>
  <si>
    <t>Construção de praça no município de Cantá.</t>
  </si>
  <si>
    <t>Valor destinado a atender as despesas com o Convênio nº 47/2024-ESTADO DE RORAIMA/SEINF/MUNICÍPIO DE CANTÁ, cujo objeto é Construção de Praça no Município do Cantá-RR.(EII - EMENDA N° 119).</t>
  </si>
  <si>
    <t>21101.0001.24.00977-2</t>
  </si>
  <si>
    <t>Meta alterada Construção de muros em escolas municipais da Vila Taboca, no município de Cantá, Conforme SEI Nº 21101.001707/2024.51</t>
  </si>
  <si>
    <t>Valor destinado a atender as despesas com o Convênio nº 45/2024-ESTADO DE RORAIMA/SEINF/MUNICÍPIO DE CANTÁ, cujo objeto é Construção de Muros em Escolas Municipais da Vila Taboca, município de Cantá.(EII - EMENDA N° 120).</t>
  </si>
  <si>
    <t xml:space="preserve"> Recursos necessários para indenização de desapropriação de  terreno para a construção de uma escola no município de São João da Baliza.</t>
  </si>
  <si>
    <t>17101.0001.24.01902-0</t>
  </si>
  <si>
    <t>17101.0001.12.362.080.2195.9900.33903600.1500.0000.6.1</t>
  </si>
  <si>
    <t>Contratação de artista musical para atender ao "Projeto Recreio Musical", no estado de Roraima</t>
  </si>
  <si>
    <t>Eventual contratação de prestador de serviço especializado na área musical e artística com equipamentos afins, visando atender o Projeto Recreio Musical, contemplando 32 Unidades de Ensino da Rede Pública Estadual dos municípios do interior e Boa Vista Rural,  no ano letivo de 2024, conforme Estudo Técnico Preliminar SEED/DEPE/DIPE (12235618) e DESPACHO 3634/2024/SEED/GAB. Emenda Parlamentar Impositiva Individual nº 122. SEI Nº 17101.002789/2024.83</t>
  </si>
  <si>
    <t>21101.0001.24.00027-9</t>
  </si>
  <si>
    <t>Valor destinado a atender as despesas com o Reajuste ao Contrato n°076/2021, ref. aos serviços de manutenção de rodovias vicinais no Estado de Roraima, Lote XIV - São Luiz do Anauá-RR. (Pregão Presencial nº 001/2021-SRP) - Emenda nº 123 - EII.</t>
  </si>
  <si>
    <t>20601.0001.24.00500-4</t>
  </si>
  <si>
    <t xml:space="preserve">Para atender despesas com reconhecimento de dívida de exercícios anteriores de despesa de custeio de serviços de exames complementares de saúde. </t>
  </si>
  <si>
    <t>Emenda Parlamentar Individual Impositiva nº 124/2024  de autoria do Dep. Soldado Sampaio atenderá despesas de reconhecimento de dívida de exercícios anteriores de despesa de custeio com serviços de exames complementares de Saúde - Credenciamento de pessoas jurídicas, com sede na Capital de Boa Vista/RR, para prestação de Serviços de Saúde de Média e Alta Complexidade para realização de Procedimentos com Finalidade Diagnóstica: Coleta de Material por meio de Punção/Biopsia, Diagnóstico por Radiologia, Diagnóstico por Ultrassonografia, etc. usuários do SUS /CONTRATO Nº  492/2021 - PROC. PRINCIPAL- 20101.004942/2021.79 - FILHO 20101.051012/2021.12.
- Termo de Reconhecimento de Dívida SESAU/CGRAC/DECSIS/NCPROC (11783605)
- Atendendo o Despacho 64 (11902754)
DESTINA-SE A CGRAC -  SEI 20101.012934/2024.49</t>
  </si>
  <si>
    <t>20601.0001.24.01339-2</t>
  </si>
  <si>
    <t>Aquisição de medicamentos para atender as unidades de Saúde do município de Iracema.</t>
  </si>
  <si>
    <t>Repasse recursos financeiros do ESTADO DE RORAIMA/SESAU ao MUNICÍPIO DE IRACEMA, com vistas a apoiar o Projeto:¿Assistência Farmacêutica e Insumos Estratégicos, esse projeto tem como finalidade garantir a aquisição de medicamentos e material médico hospitalar, a fim de atender às necessidades da Rede de Atenção Básica  e Especializada  no Município de Iracema-RR.
 - Emenda Parlamentar nº 125/2024 - Dep. Tayla Peres - Valor de R$ 2.655.963,50 (12170892);
- Minuta SEPLAN/CGCAC/DICONV (12787957);
- Termo de Convênio nº 15/2024;
- Ofício 1046 (12999367);
-Compatível  com a LDO -Lei Estadual nº Lei nº 1.849/2023, ,alt. pela Lei nº 1.913 de 09 de janeiro de 2024, e  LOA Nº 1.915, DE 18 DE JANEIRO DE 2024.
-Destina-se ao Município  Iracema/RR.</t>
  </si>
  <si>
    <t>21101.0001.24.00202-6</t>
  </si>
  <si>
    <t>21101.0001.15.451.043.3536.9900.33903900.1500.0000.6.1</t>
  </si>
  <si>
    <t xml:space="preserve">Despesa com eventual contratação de empresa especializada em serviço de limpeza, remoção de entulhos e galhadas, demolições, melhorias de acesso e estacionamentos de terrenos de órgãos públicos do Governo, arruamento de Sedes e Vilas do municípios, serviços de caminhão guindauto, plataforma e guinho e demias demandas da SEINF, com utilização de equipamentos leves e pesados, incluindo: mão de obra, combustível, manutenção preventiva e corretiva e demais demandas necessárias para o completo e bom desempenho dos trabalhos através de Emenda Parlamentar Individual Impositiva. </t>
  </si>
  <si>
    <t>Valor destinado a atender parcialmente as despesas com Contratação de Empresa Especializada em Serviço de Limpeza, Remoção de Entulhos e Galhadas, Demolições, Melhorias de Acesso e Estacionamentos de Terrenos de Órgãos Públicos do Governo, Arruamento de Sedes e Vilas dos Municípios, Serviços de Caminhão Guindauto, Plataforma e Guincho e demais demandas da SEINF, com Utilização Equipamentos Leves e Pesados, Incluindo: Mão de Obra, Combustível, Manutenção Preventiva e Corretiva e demais demandas necessárias para o completo e bom desempenho dos trabalhos, divididos em 03 (Três) Lotes, Sendo: Lote I - Municípios de Alto Alegre, Amajarí, Boa Vista, Iracema e Mucajaí.(Emenda n° 126 - EII).</t>
  </si>
  <si>
    <t>21101.0001.24.00395-2</t>
  </si>
  <si>
    <t>Despesa com eventual contratação de empresa especializada em serviço de limpeza, remoção de entulhos e galhadas, demolições, melhorias de acesso e estacionamentos de terrenos de órgãos públicos do governo, arruamento de sedes e vilas dos municípios, serviços de caminhão guindauto, plataforma e guincho e demais demandas da SEINF, com utilização de equipamentos leves e pesados, incluindo: mão de obra, combustível, manutenção preventiva e corretiva e demais demandas necessárias para o completo e bom desempenho dos trabalhos.</t>
  </si>
  <si>
    <t>Valor destinado a atender parcialmente as despesas com  a 1ª Revisão em Fase de Obra com Reflexo Financeiro ao Contrato n° 018/2023, ref. aos Serviço de Limpeza, Remoção de Entulhos e Galhadas, Demolições, Melhorias de Acesso e Estacionamentos de Terrenos de Órgãos Públicos do Governo, Arruamento de Sedes e Vilas dos Municípios, Serviços de Caminhão Guindauto, Plataforma e Guincho e demais demandas da SEINF, com Utilização Equipamentos Leves e Pesados, Incluindo: Mão de Obra, Combustível, Manutenção Preventiva e Corretiva e demais demandas necessárias para o completo e bom desempenho dos trabalhos, divididos em 03 (Três) Lotes, Sendo: Lote I - Municípios de Alto Alegre, Amajarí, Boa Vista, Iracema e Mucajaí.(Emenda n° 126 - EII).</t>
  </si>
  <si>
    <t>18101.0001.24.00487-5</t>
  </si>
  <si>
    <t>18101.0001.20.608.073.2280.1100.44905200.1500.0000.6.1</t>
  </si>
  <si>
    <t xml:space="preserve">Aquisição de Chocadeiras para atender a Associação dos Produtores Familiares Nova Esperança do município de Cantá. </t>
  </si>
  <si>
    <t>Despesa com eventual AQUISIÇÃO DE CHOCADEIRA com controle eletrônico de temperatura, para atender às demandas da Secretaria de Estado da Agricultura, Desenvolvimento e Inovação -SEADI/RR. Emenda Parlamentar individual impositiva nº 127 e Autoria da Dep. Estadual Tayla Peres.</t>
  </si>
  <si>
    <t>23101.0001.24.00748-1</t>
  </si>
  <si>
    <t>23101.0001.08.244.085.2469.9900.33504100.1500.0000.6.1</t>
  </si>
  <si>
    <t>Promover eventos de congregação da juventude evangélica do Estado de Roraima, realizado pelo Instituto Amazônia do Brasil - IABRA, CNPJ nº 15.098.370/0001-80.</t>
  </si>
  <si>
    <t>Despesa com recurso de transfêrencia , cujo objeto de repasse de  recursos financeiros  da  Emenda Parlamentar Individual Impositiva nº 128/2024,(12185939) do ESTADO DE RORAIMA/ SETRABES, ao INSTITUTO BRASILEIRO DE CIDADANIA E AÇÃO SOCIAL,  visando apoiar o Projeto: " Encontro das Juventudes Evangélicas de Roraima". Conforme DESPACHO 147/2024/SETRABES/UGAM/DADM/NCC/ACEP (13217945)</t>
  </si>
  <si>
    <t>SEGAD</t>
  </si>
  <si>
    <t>15101.0001.24.00048-0</t>
  </si>
  <si>
    <t>15101.0001.04.122.010.4508.0100.33904000.1500.0000.6.1</t>
  </si>
  <si>
    <t xml:space="preserve"> Atendimento das necessidades de digitalização de acervos documentais da SEGAD.</t>
  </si>
  <si>
    <t>Emenda Parlamentar Individual Impositiva n 129/2024, de autoria da Deputada Estadual Tayla Peres. 
Meta Atendimento das necessidades de digitalização de acervos documentais da SEGAD.
Cont. em solução de documentação, para a prestação de serviços de digitalização de documentos, contemplando preparação, organização, translado e guarda de documentos físicos e digitais com disponibilidade de infraestrutura de hardware, softwares e realização de gestão, certificação digital, controle de acervo, emissão de etiquetas, gerenciamento documental, gerenciamento e recuperação dos documentos digitalizados e daqueles armazenados fisicamente, de acordo com os quantitativos e as especificações técnicas a ser acessado em ambiente pela Secretaria de Estado da Gestão Estratégica e Administração SEGAD</t>
  </si>
  <si>
    <t>18101.0001.24.00488-3</t>
  </si>
  <si>
    <t>18101.0001.20.608.073.2208.1300.44905200.1500.0000.6.1</t>
  </si>
  <si>
    <t>Aquisição de veículo automotor para atender a Associação dos Pequenos Produtores Rurais de Banana do Entre Rios Sul - APRUBERS,  no município de Caroebe.</t>
  </si>
  <si>
    <t>Despesa com a Aquisição de veículo automotor para atender a Associação dos Pequenos Produtores Rurais de Banana do Entre Rios Sul - APRUBERS do município de Caroebe, no transporte, distribuição e comercialização da produção hortifrutis, impulsionando o desenvolvimento da produção agrícola, para atender a Secretaria de Estado da Agricultura, Desenvolvimento e Inovação ¿ SEADI/RR. Emenda Parlamentar Individual Impositiva</t>
  </si>
  <si>
    <t>21101.0001.24.00540-8</t>
  </si>
  <si>
    <t>21101.0001.15.451.043.3536.9900.33903900.1500.0000.5.1</t>
  </si>
  <si>
    <t>Atender parcialmente despesa com serviço de limpeza, remoção de entulhos e galhadas, demolições, melhorias de acesso e estacionamentos de terrenos de órgãos públicos do Governo, arruamento de Sedes e Vilas dos municípios, serviços de caminhão guindauto, plataforma e guincho e demais demandas da SEINF, com utilização equipamentos leves e pesados, incluindo: mão de obra, combustível, manutenção preventiva e corretiva e demais demandas necessárias para o completo e bom desempenho dos trabalhos, por período de 12 meses - Lote I - Municípios de Alto Alegre, Amajarí, Boa Vista, Iracema e Mucajaí</t>
  </si>
  <si>
    <t>Valor destinado a atender as despesas com Contratação de Empresa Especializada em Serviço de Limpeza, Remoção de Entulhos e Galhadas, Demolições, Melhorias de Acesso e Estacionamentos de Terrenos de Órgãos Públicos do Governo, Arruamento de Sedes e Vilas dos Municípios, Serviços de Caminhão Guindauto, Plataforma e Guincho e demais demandas da SEINF, com Utilização Equipamentos Leves e Pesados, Incluindo: Mão de Obra, Combustível, Manutenção Preventiva e Corretiva e demais demandas necessárias para o completo e bom desempenho dos trabalhos, divididos em 03 (Três) Lotes, Sendo: Lote I - Municípios de Alto Alegre, Amajarí, Boa Vista, Iracema e Mucajaí.(Emenda n° 131 - ECI).</t>
  </si>
  <si>
    <t>21101.0001.24.00541-6</t>
  </si>
  <si>
    <t>Valor destinado a atender as despesas com Contratação de Empresa Especializada em Serviço de Limpeza, Remoção de Entulhos e Galhadas, Demolições, Melhorias de Acesso e Estacionamentos de Terrenos de Órgãos Públicos do Governo, Arruamento de Sedes e Vilas dos Municípios, Serviços de Caminhão Guindauto, Plataforma e Guincho e demais demandas da SEINF, com Utilização Equipamentos Leves e Pesados, Incluindo: Mão de Obra, Combustível, Manutenção Preventiva e Corretiva e demais demandas necessárias para o completo e bom desempenho dos trabalhos, divididos em 03 (Três) Lotes, Sendo: Lote I - Municípios de Alto Alegre, Amajarí, Boa Vista, Iracema e Mucajaí. Renovação Contratual. (Emenda n° 131 - ECI).</t>
  </si>
  <si>
    <t>21101.0001.24.00637-4</t>
  </si>
  <si>
    <t>Valor destinado a atender as despesas com o Reajuste ao contrato n° 018/2023, ref. aos Serviço de Limpeza, Remoção de Entulhos e Galhadas, Demolições, Melhorias de Acesso e Estacionamentos de Terrenos de Órgãos Públicos do Governo, Arruamento de Sedes e Vilas dos Municípios, Serviços de Caminhão Guindauto, Plataforma e Guincho e demais demandas da SEINF, com Utilização Equipamentos Leves e Pesados, Incluindo: Mão de Obra, Combustível, Manutenção Preventiva e Corretiva e demais demandas necessárias para o completo e bom desempenho dos trabalhos, divididos em 03 (Três) Lotes, Sendo: Lote I - Municípios de Alto Alegre, Amajarí, Boa Vista, Iracema e Mucajaí. (Emenda n° 131 - ECI).</t>
  </si>
  <si>
    <t>21101.0001.24.00955-1</t>
  </si>
  <si>
    <t>21101.0001.26.782.075.2226.0600.33404100.1500.0000.5.1</t>
  </si>
  <si>
    <t>Recuperação de estradas vicinais no município de Normandia.</t>
  </si>
  <si>
    <t>Valor destinado a atender as despesas com a celebração do Convênio nº 42/2024-ESTADO DE RORAIMA/SEINF/MUNICÍPIO DE NORMANDIA, cujo objeto é serviços de manutenção de estradas Vicinais no município de Normandia.(ECI - EMENDA N° 132).</t>
  </si>
  <si>
    <t>21101.0001.24.00887-3</t>
  </si>
  <si>
    <t>21101.0001.26.782.075.2227.9900.33903900.1500.0000.5.1</t>
  </si>
  <si>
    <t>Manutenção de pontes no Estado de Roraima.</t>
  </si>
  <si>
    <t>Valor destinado a atender as despesa com os serviços de manutenção de pontes de madeira em rodovias vicinais no Estado de Roraima, Lote III - Boa Vista. (Pregão Presencial nº 002/2021-SRP) - EMENDA Nº 133 - ECI.</t>
  </si>
  <si>
    <t>34101.0001.24.00564-5</t>
  </si>
  <si>
    <t>34101.0001.13.392.031.2425.9900.33404100.1500.0000.5.1</t>
  </si>
  <si>
    <t>Fomentar a realização de eventos no munícipios de Cantá.</t>
  </si>
  <si>
    <t>Repasse de Recurso Financeiro para Prefeitura Municipal do Cantá para Formalização de Convênio n° 68/2024, visando apoiar o evento Sociocultural Denominado como "CANTÁ - MINHA CIDADE NATAL", através da Emenda Parlamentar n° 134 da a Comissão Mista de Orçamento, Fiscalização Financeira, Tributação e Controle, sancionada através da Lei n° 1 .915 de 18 de janeiro de 2024, publicada no DOE n° 4602 de 18/01/2024.</t>
  </si>
  <si>
    <t>SEPI</t>
  </si>
  <si>
    <t>27101.0001.24.00077-1</t>
  </si>
  <si>
    <t>27101.0001.20.423.087.2235.0600.33404100.1500.0000.5.1</t>
  </si>
  <si>
    <t>Custeio de atividades para os povos indígenas, com execução pela Secretaria Municipal de Ação Social do município de Normandia.</t>
  </si>
  <si>
    <t>- REPASSE FINANCEIRO AO MUNICÍPIO DO NORMANDIA,CONFORME EMENDA COLETIVA IMPOSITIVA Nº 135.
- OBJETO: "PROJETO: FOMENTO AS ATIVIDADES PRODUTIVAS AUTOS SUSTENTÁVEIS EM TERRAS INDÍGENAS".</t>
  </si>
  <si>
    <t>34101.0001.24.00566-1</t>
  </si>
  <si>
    <t xml:space="preserve"> Fomento da difusão cultural por meio de promoção de eventos no Estado de Roraima.</t>
  </si>
  <si>
    <t>Repasse de Recurso Financeiro para Prefeitura Municipal do Cantá para Formalização de Convênio n° 66/2024, visando apoiar o evento Sociocultural Denominado como "FESTA DO ABACAXI", através da Emenda Parlamentar n° 136 da Comissão Mista de Orçamento, Fiscalização Financeira, Tributação e Controle, sancionada através da Lei n° 1 .915 de 18 de janeiro de 2024, publicada no DOE n° 4602 de 18/01/2024.</t>
  </si>
  <si>
    <t>18303.0001.24.00364-8</t>
  </si>
  <si>
    <t>18303.0001.20.606.058.2209.9900.33903700.1500.0000.5.1</t>
  </si>
  <si>
    <t>Contratação de empresa para prestação de contratação de pessoal terceirizado, para atender as unidades do Instituto de Assistência Técnica e Extensão Rural - IATER</t>
  </si>
  <si>
    <t>Contratação de empresa para prestação de serviços de mão de obra terceirizada com dedicação exclusiva e de forma contínua para atender às necessidades, de acordo com as demanda, do Instituto de Assistência Técnica e Extensão Rural - IATER (Emenda Parlamentar ECI 137)</t>
  </si>
  <si>
    <t>18303.0001.24.00395-8</t>
  </si>
  <si>
    <t>Eventual contratação de empresa especializada na prestação de serviços de apoio administrativo, com alocação de mão de obra terceirizada na função de Auxiliar de Serviços Diversos e na função de Encarregado de Serviços, para execução de atividades meio/complementares mediante regime de execução indireta para atender às necessidades do Instituto de Assistência Técnica e Extensão Rural - IATER (Emenda Parlamentar Coletiva Impositivo N° 137).</t>
  </si>
  <si>
    <t>18303.0001.24.00472-5</t>
  </si>
  <si>
    <t>Eventual contratação de empresa especializada na prestação de serviços de apoio administrativo, com alocação de mão de obra terceirizada na função de Auxiliar de Serviços Diversos e na função de Encarregado de Serviços, para execução de atividades meio/complementares mediante regime de execução indireta para atender às necessidades do Instituto de Assistência Técnica e Extensão Rural ¿ IATER. Emenda Parlamentar ECI nº 137.</t>
  </si>
  <si>
    <t>21101.0001.24.00100-3</t>
  </si>
  <si>
    <t>21101.0001.26.782.075.2226.9900.33903900.1500.0000.5.1</t>
  </si>
  <si>
    <t>Manutenção de estradas vicinais nos municípios do Estado de Roraima</t>
  </si>
  <si>
    <t>Valor destinado a atender parcialamente as despesas com os serviços de manutenção de rodovias vicinais no Estado de Roraima, Lote IX - Município de Mucajaí-RR. (pregão Presencial nº 001/2021-SRP) - 2ª Renovação Contratutal.(EMENDA N° 138 - ECI).</t>
  </si>
  <si>
    <t>27101.0001.24.00111-5</t>
  </si>
  <si>
    <t>27101.0001.04.122.010.4230.9900.44905200.1500.0000.5.1</t>
  </si>
  <si>
    <t>Aquisição de veículos para atender as ações desenvolvidas pela Secretaria de Estado dos Povos Indígenas</t>
  </si>
  <si>
    <t>EMPENHO PARA COBRIR DESPESAS COM AQUISIÇÃO DE VEÍCULO UTILITÁRIO TIPO PICK-UP, CONFORME ESPECIFICAÇÕES CONSTANTES NO PROCESSO SEI 27101.000704/2024.86 E ECI Nº 139, PARA ATENDER A SECRETARIA DE ESTADO DOS POVOS INDÍGENAS-SEPI</t>
  </si>
  <si>
    <t>20601.0001.24.01623-5</t>
  </si>
  <si>
    <t>20601.0001.10.302.078.2370.1100.33404100.1500.0000.5.1</t>
  </si>
  <si>
    <t>Reforma de Unidade de Saúde Básica de Saúde do município de Cantá.</t>
  </si>
  <si>
    <t>Considerando o Despacho 107 (13434512), referente a 
Emenda Coletiva 140/2024/ - Comissão Mista de Orçamento.
Termo de CONVÊNIO Nº27/2024 ¿ ESTADO DE RORAIMA/SESAU/MUNICÍPIO DE CANTÁ
FUNCIONAL PROGRAMÁTICA:  20601.0001.10.302.078.2370/01 - Reforma de Unidade de Saúde.
ELEMENTO DE DESPESA: 33.40.41  ¿ CONTRIBUIÇÕES
FONTE: 1.500.0000
Valor de R$ 680.000,00  (SEISCENTOS E OITENTA  MIL  REAIS) 
Destina-se ao Município do Cantá/RR</t>
  </si>
  <si>
    <t>Objetivo fomento a difusão cultural no Estado de Roraima</t>
  </si>
  <si>
    <t>17201.0001.24.00216-4</t>
  </si>
  <si>
    <t>17201.0001.12.364.067.2331.9900.33903900.1500.0000.5.1</t>
  </si>
  <si>
    <t>Contratação de empresa especializada em serviço de reforma e manutenção predial para atender as necessidades da Universidade Estadual de Roraima. Processo SEI: 17201.000602/2024.89</t>
  </si>
  <si>
    <t>Emissão de Empenho para Contratação de empresa especializada para a prestação de serviços comuns de engenharia, constantes nas tabelas SINAPI, por demanda, para execução de manutenção predial e corretiva, adequação, adaptação, reparação e/ou revitalização de infraestruturas e bens imóveis , a se realizar nos imóveis ocupados, sob o domínio ou interesse da UERR. Com recursos oriundos da Emenda Parlamentar Coletiva Impositiva nº 142, documentada no Anexo SEI 14847573, visando atender à Adesão da Ata de Registro de Preços nº 12/2023 DPE/RR (14778617),  conforme TERMO DE JUSTIFICATIVA DE CARONA (14876462). Em atendimento ao Memorando Nº 1045/2024/UERR/CUNI/REIT/PROPLAD (15265053).</t>
  </si>
  <si>
    <t>23101.0001.24.00827-5</t>
  </si>
  <si>
    <t>23101.0001.08.244.085.2469.1100.33404100.1500.0000.5.1</t>
  </si>
  <si>
    <t>Atender o Projeto Cantá, Cidadãos do Futuro - Jovem Cidadão" no municio do Cantá.</t>
  </si>
  <si>
    <t>Despesa com transferência  de renda para promover o "Projeto Cantá  - CIDADÃO DO FUTURO - JOVEM CIDADÃO", para disponibilizar recursos visando o atendimento de 36 adolescentes do município de  Cantá, atraves de Emenda Parlamentar Coletiva Impositiva nº 143/2024 .</t>
  </si>
  <si>
    <t>34101.0001.24.00075-9</t>
  </si>
  <si>
    <t>34101.0001.13.392.031.2425.0500.33404100.1500.0000.5.1</t>
  </si>
  <si>
    <t>Destinação de recursos para apoiar na realização do Festejo do município de Bonfim.</t>
  </si>
  <si>
    <t>Repasse de recurso financeiro para apoiar na realização do Projeto XXXII FESTEJO DO MUNICIPIO DE BONFIM, através do Convênio n° 002/2024, conforme recurso de Emenda Parlamentar n° 144 da LEI Nº 1.915, DE 18 DE JANEIRO DE 2024.</t>
  </si>
  <si>
    <t>PMRR</t>
  </si>
  <si>
    <t xml:space="preserve"> Aquisição de equipamentos diversos para atender as ações de saúde da Poclinica da Policia Miltar do Estado de Roraima. </t>
  </si>
  <si>
    <t>Mucajaí</t>
  </si>
  <si>
    <t>21101.0001.24.00635-8</t>
  </si>
  <si>
    <t>Atender despesa com Reajuste referente aos serviços de manutenção de pontes de madeira em rodovias vicinais no Estado de Roraima, Lote IX - Mucajaí.</t>
  </si>
  <si>
    <t>Valor destinado a atender as despesa com Reajuste do Contrato n.º 060/2021/SEINF, referente aos serviços de manutenção de pontes de madeira em rodovias vicinais no Estado de Roraima, Lote IX - Município de Mucajaí-RR. (Pregão Presencial nº 002/2021-SRP - Emenda nº 146 - ECI.</t>
  </si>
  <si>
    <t>20601.0001.24.01965-1</t>
  </si>
  <si>
    <t>20601.0001.10.122.010.4317.9900.33903900.1500.0000.5.1</t>
  </si>
  <si>
    <t xml:space="preserve">Para atender despesa de custeio de contratos contínuos da Secretária de Estado de Saúde do Estado de Roraima. </t>
  </si>
  <si>
    <t>Software PACS, com ou sem Laudo e Implantação da Telerradiologia, com a Impressão dos Exames em papel A3 e A4, com fornecimento de insumos, nas Unidades de saúde da Capital e Interior do Estado de Roraima.
- PREGÃO ELETRÔNICO Nº 161/2021- ARP (8347577);
- PRINCIPAL 20101.014869/2021.43 - Filho 20101.027110/2023.92;
- Contrato nº 392/2023 (8790080).
- Atendendo a Solicitação de Empenho SESAU/CGAE/DEPMONIT/NP1 (13237069)
- Rec. Oficio 267_2024 - Emenda 147 (13892446)/suplementado através do Decreto Executivo 1178 (13798071).
- CGAE/SESAU.</t>
  </si>
  <si>
    <t>20601.0001.24.03297-4</t>
  </si>
  <si>
    <t>20601.0001.10.121.079.2178.9900.33903900.1500.0000.5.1</t>
  </si>
  <si>
    <t>Aquisição de Aparelho Endoscópio para o Hospital Regional Sul Governador Ottomar de Souza Pinto no Município de Rorainópolis.</t>
  </si>
  <si>
    <t>SESAU/CGAN (14640514), ref. a empresa especializada para prestação de serviços de transporte/remoção terrestre de pacientes em ambulâncias tipo D (UTI móvel) com motorista, cobertura de 24 horas, para as unidades de saúde localizadas nos municípios de São Joao do Baliza, Pacaraima, Caroebe, São Luiz do Anauá, Alto Alegre, Rorainópolis e Caracaraí do Estado de Roraima-  empresa LIFEPORT SERVIÇOS LTDA, inscrita sob o CNPJ 41.981..785/0001-08.
- Despacho 161 (15444066) /(14203203)/;
- OFÍCIO Nº 345/2024  / EMENDAS 148/2024, EMENDA 149/2024 e EMENDA 151/2024.
- CGUE/SESAU.</t>
  </si>
  <si>
    <t>Aquisição de Aparelho Laparoscópio para  o Hospital Regional Sul Governador Ottomar de Souza Pinto no Município de Rorainópolis.</t>
  </si>
  <si>
    <t>Aquisição de Aparelho Histeroscópio para o Centro de Referência da Saúde da Mulher do Estado de Roraima - CRSM.</t>
  </si>
  <si>
    <t>Aquisição de equipamento de videolaparoscopia com caixa completa para atender o Hospital Regional Sul Governado Ottomar de Souza Pinto no mun. de Rorainópolis</t>
  </si>
  <si>
    <t>20601.0001.24.01552-2</t>
  </si>
  <si>
    <t>20601.0001.10.302.078.2251.0800.33404100.1500.0000.5.1</t>
  </si>
  <si>
    <t>Aquisição de medicamentos para atender às demandas da rede municipal de saúde do Município de São João da Baliza.</t>
  </si>
  <si>
    <t>Emenda Coletiva 152/2024 - Comissão Mista de Orçamento
Termo de Convênio nº 25/2024 ¿ ESTADO DE RORAIMA/SESAU/ MUNICÍPIO DE SÃO JOÃO DA BALIZA;
Funcional Programática: 20601.10.302.078.2251- Assistência Farmacêutica e Insumos Estratégicos;   
Elemento de Despesa: 33.50.41 - CONTRIBUIÇÕES
 Fonte: 1.500.000
Valor de R$ 449.220,50 (quatrocentos e quarenta e nove  mil duzentos e vinte reais e cinquenta centavos) 
Destina-se ao Municipio do Baliza.</t>
  </si>
  <si>
    <t>21101.0001.24.00975-6</t>
  </si>
  <si>
    <t>Atender despesas com PI e Reajuste dos serviços de manutenção de pontes de madeira em rodovias vicinais no Estado de Roraima, Lote V - Município de Cantá</t>
  </si>
  <si>
    <t>Valor destinado a atender parcialmente as despesas com a execução dos serviços de manutenção de pontes de madeira em rodovias vicinais no Estado de Roraima, Lote V - Cantá. (Pregão Presencial nº 002/2021-SRP)- PI.(Emenda nº 153 - ECI).</t>
  </si>
  <si>
    <t>21101.0001.24.00976-4</t>
  </si>
  <si>
    <t>Valor destinado a atender as despesas com Reajuste, ref. aos serviços de manutenção de pontes de madeira em rodovias vicinais no Estado de Roraima, Lote V - Cantá. (Pregão Presencial nº 002/2021-SRP) - (Emenda nº 153 - ECI).</t>
  </si>
  <si>
    <t>21101.0001.24.00627-7</t>
  </si>
  <si>
    <t>21101.0001.26.782.075.2226.9900.33404100.1500.0000.5.1</t>
  </si>
  <si>
    <t>Recuperação de estradas vicinais no município de Bonfim.</t>
  </si>
  <si>
    <t>Valor destinado a atender as despesa com a celebração do Convênio nº 17/2024-Estado de Roraima/SEINF/Município de Bonfim, cujo objeto é a Recuperação de Estradas Vicinais de acesso a Comunidade Manoá (Vicinal 03 -BOM-060), no Município de Bonfim.(ECI - EMENDA N° 154).</t>
  </si>
  <si>
    <t>18303.0001.24.00151-3</t>
  </si>
  <si>
    <t>18303.0001.20.606.058.2209.9900.44905200.1500.0000.5.1</t>
  </si>
  <si>
    <t>Aquisição de veículo para atender as demandas do Instituto de Assistência Técnica e Extensão Rural de Roraima - IATER/RR.</t>
  </si>
  <si>
    <t>Aquisição de Caminhão Baú Refrigerado para atender às demandas deste Instituto de Assistência Técnica e Extensão Rural ¿ IATER/RR,  visando garantir a devida  qualidade dos serviços prestados à agricultura familiar e indígena, em atendimento a (Emenda Parlamentar Nº 155/2024).</t>
  </si>
  <si>
    <t>21101.0001.24.00292-1</t>
  </si>
  <si>
    <t>21101.0001.25.752.048.3450.1500.44905100.1500.0000.5.1</t>
  </si>
  <si>
    <t>Contratação  de  empresa especializada  para  execução  dos  serviços  de  eletrificação rural, nos seguintes ramais: do Rael; do Marcondes; da Fazenda Manoel  Azevedo;  do  Hamburg/Estrela;  da  Chácara  do  Zé da Luz; do Bebé;  do  Chico  Pequeno;  da  Fazenda  Odnei;  da  fazenda Anilson; da Comunidade Paraíso; do Sebastião; do Babazinho; do Raimundinho; do Monsanto; do Professor Douglas;  do Isaac; da Eletrônica;  da  Fazenda  Jaburu;  da  Fazenda  do  Antônio;  do Lauremir; das Chácaras; da Fazenda São Bento; do Maranhão; em atendimento  as  residências  fixas,  do  município  de  Amajari.</t>
  </si>
  <si>
    <t>Valor destinado a atender as despesas com a contratação de empresa especializada para executar serviços de Eletrificação Rural, nos seguintes Ramais: do Rael; do Marcondes; da Fazenda Manoel Azevedo; do Hamburg/Estrela; da Chácara Do Zé Da Luz; do Bebé; do Chico Pequeno; da Fazenda Odnei; da Fazenda Anilson; da Comunidade Paraíso; do Sebastião; do Babazinho;do Raimundinho; do Monsanto; do Professor Douglas; do Isaac; da Eletrônica; da Fazenda Jaburu; da Fazenda do Antonio; do Lauremir; das Chácaras; da Fazenda São Bento; do Maranhão; Em atendimento as residências Fixas, do município de Amajarí-RR.(EMENDA 156 - ECI).</t>
  </si>
  <si>
    <t>21101.0001.24.00708-7</t>
  </si>
  <si>
    <t>Valor destinado a atender as despesas com a 1º Revisão em fase de obras, para executar serviços de Eletrificação Rural, nos seguintes Ramais: do Rael; do Marcondes; da Fazenda Manoel Azevedo; do Hamburg/Estrela; da Chácara Do Zé Da Luz; do Bebé; do Chico Pequeno; da Fazenda Odnei; da Fazenda Anilson; da Comunidade Paraíso; do Sebastião; do Babazinho;do Raimundinho; do Monsanto; do Professor Douglas; do Isaac; da Eletrônica; da Fazenda Jaburu; da Fazenda do Antonio; do Lauremir; das Chácaras; da Fazenda São Bento; do Maranhão; Em atendimento as residências Fixas, do município de Amajarí-RR.(EMENDA 156 - ECI).</t>
  </si>
  <si>
    <t>21101.0001.24.01751-1</t>
  </si>
  <si>
    <t>Valor destinado a atender parcialmente as despesas com o Reajuste, ref. aos serviços de Eletrificação Rural, nos seguintes Ramais: do Rael; do Marcondes; da Fazenda Manoel Azevedo; do Hamburg/Estrela; da Chácara Do Zé Da Luz; do Bebé; do Chico Pequeno; da Fazenda Odnei; da Fazenda Anilson; da Comunidade Paraíso; do Sebastião; do Babazinho;do Raimundinho; do Monsanto; do Professor Douglas; do Isaac; da Eletrônica; da Fazenda Jaburu; da Fazenda do Antonio; do Lauremir; das Chácaras; da Fazenda São Bento; do Maranhão; Em atendimento as residências Fixas, do município de Amajarí-RR.(EMENDA 156 - ECI).</t>
  </si>
  <si>
    <t>AMAJARI</t>
  </si>
  <si>
    <t>21101.0001.24.01213-7</t>
  </si>
  <si>
    <t>Atender despesas com serviços de manutenção de pontes de madeira em rodovias vicinais no Estado de Roraima, Lote V - Município de Cantá</t>
  </si>
  <si>
    <t>Valor destinado a atender as despesas com a execução dos serviços de manutenção de pontes de madeira em rodovias vicinais no Estado de Roraima, Lote V - Cantá. (Pregão Presencial nº 002/2021-SRP)- PI.(Emenda nº 157 - ECI).</t>
  </si>
  <si>
    <t>21101.0001.24.01214-5</t>
  </si>
  <si>
    <t>Valor destinado a atender as despesas com Reajuste, ref. a execução dos serviços de manutenção de pontes de madeira em rodovias vicinais no Estado de Roraima, Lote V - Cantá. (Pregão Presencial nº 002/2021-SRP) - (Emenda nº 157 - ECI).</t>
  </si>
  <si>
    <t>21101.0001.24.01215-3</t>
  </si>
  <si>
    <t>Atender despesas com serviços de manutenção de pontes de madeira em rodovias vicinais no Estado de Roraima, Lote IX - Município de Mucajaí;</t>
  </si>
  <si>
    <t>Valor destinado a atender as despesas com o reajuste, ref. aos serviços de manutenção de pontes de madeira em rodovias vicinais no Estado de Roraima, Lote IX - Município de Mucajaí-RR. (Pregão Presencial nº 002/2021-SRP) - EMENDA N° 157 - ECI.</t>
  </si>
  <si>
    <t>20601.0001.24.02290-1</t>
  </si>
  <si>
    <t>20601.0001.10.301.078.2179.9900.33504100.1500.0000.5.1</t>
  </si>
  <si>
    <t>Atendimento odontológicos e oftalmológicos, ofertados pela Associação Parima e Amigos por Roraima - PARIMA/RR, CNPJ 42.029.437/0001-06</t>
  </si>
  <si>
    <t xml:space="preserve">Emissão de Nota empenho, atender Emenda Anexo EMENDA 158 (11716896)  Comissão Mista de Orçamento, em atenção ao:
I, Ofício 2341 (14418255) e Parecer 696 (14394364):
- Termo de Fomento nº 27/2024 ¿ ESTADO DE RORAIMA/SESAU/ASSOCIAÇÃO PARIMA E AMIGOS POR RORAIMA;
- Funcional Programática: 20601.001.10.301.078.2179 - Fortalecimento da Atenção  Primária à Saúde;
- Elemento de Despesa: 33.50.41 - CONTRIBUIÇÕES; Fonte: 1.500;
Valor: R$ 998.725,02 (novecentos e noventa e oito mil setecentos e vinte e cinco reais e dois centavos)&amp;#8203;.
- Declaração 67 (11791569)
- c/c Anexo 23 - ITEM III DO CHEK LIST - DECLARAÇÃO DE ABERTU (13813731)
- Destina-se a ASSOCIAÇÃO PARIMA E AMIGOS POR RORAIMA;
 </t>
  </si>
  <si>
    <t>21101.0001.24.01876-3</t>
  </si>
  <si>
    <t>Atender despesa com serviços de recuperação de pontos críticos na estrada vicinal do Au-Au no município de Alto Alegre/RR, através de instrumento de convênio entre o Estado de Roraima/SEINF e o município de Alto Alegre</t>
  </si>
  <si>
    <t>Valor destinado a atender as despesas com o Convênio nº 60/2024- ENTRE O ESTADO DE RORAIMA/SEINF/MUNICÍPIO DE ALTO ALEGRE, cujo objeto é serviços de Recuperação de pontos críticos na estrada vicinal do Au-Au no Município de Alto Alegre. (ECI - EMENDA N° 159).</t>
  </si>
  <si>
    <t>23601.0001.24.00670-1</t>
  </si>
  <si>
    <t>23601.0001.08.244.083.2297.9900.44504100.1500.0000.5.1</t>
  </si>
  <si>
    <t>Aquisição de mobiliários diversos para atender o Centro de Serviço e Assistência Social Maria Fernandes-CESASMAFI, CNPJ 05.639.737/0001-72.</t>
  </si>
  <si>
    <t xml:space="preserve">Despesa referente à celebração de Termo de Fomento nº 21/2024  entre a Secretaria do Trabalho e Bem ¿ Estar Social ¿ SETRABES/RR e Centro de Serviço e Assistência Social Maria Fernandes  - CESASMAFI, com finalidade de transferência de recursos, referente a Emenda Parlamentar Coletiva Impositiva n° 160 Conforme Ofício Nº 75/2024/SETRABES/GAB/DPSB (11695631).
</t>
  </si>
  <si>
    <t>23601.0001.24.00588-6</t>
  </si>
  <si>
    <t>23601.0001.08.244.083.2297.9900.33504100.1500.0000.5.1</t>
  </si>
  <si>
    <t>Aquisição de material de consumo diversos para atender o Centro de Serviço e Assistência Social Maria Fernandes-CESASMAFI, CNPJ 05.639.737/0001-72</t>
  </si>
  <si>
    <t>Despesa referente à celebração de Termo de Fomento nº 24/2024 - ESTADO DE RORAIMA/SETRABES/CENTRO DE SERVIÇO E ASSISTÊNCIA SOCIAL MARIA FERNANDES ,da  Emenda Parlamentar Coletiva Impositiva n° 161. conforme Ofício Nº 74/2024/SETRABES/GAB/DPSB (11694585).</t>
  </si>
  <si>
    <t>23601.0001.24.00784-6</t>
  </si>
  <si>
    <t>Ampliação da Sede do Centro de Serviço e Assitência Social Maria Fernandes-CESASMAFI, CNPJ 05.639.737/0001-72</t>
  </si>
  <si>
    <t xml:space="preserve">Despesa referente à celebração de Termo de Fomento entre a Secretaria do Trabalho e Bem ¿ Estar Social ¿ SETRABES/RR e Centro de Serviço e Assistência Social Maria Fernandes - CESASMAFI, com finalidade de transferência de recursos, referente a  Emenda Parlamentar Individual Impositiva n° 161 . Conforme Despacho Ofício Nº 2514/2024/SEPLAN/GAB (14756076).
</t>
  </si>
  <si>
    <t>23601.0001.24.00871-0</t>
  </si>
  <si>
    <t>MUDOU APENAS A META: Reforma da Sede do Centro de Serviço e Assitência Social Maria Fernandes-CESASMAFI, CNPJ 05.639.737/0001-72 SEI Nº 23101.003240/2024.17</t>
  </si>
  <si>
    <t>Despesa referente à celebração de Termo de Fomento entre a Secretaria do Trabalho e Bem ¿ Estar Social ¿ SETRABES/RR e Centro de Serviço e Assistência Social Maria Fernandes - CESASMAFI, com finalidade de transferência de recursos, referente a Emenda Parlamentar Individual Impositiva n°161.  Conforme Despacho 267/2024/SETRABES/UGAM/DADM/NCC/ACEP (14544115).</t>
  </si>
  <si>
    <t>21101.0001.24.00985-3</t>
  </si>
  <si>
    <t>21101.0001.15.451.043.3536.0700.33404100.1500.0000.5.1</t>
  </si>
  <si>
    <t>Reforma do Centro de Treinamento Esportivo no município de Cantá.</t>
  </si>
  <si>
    <t>Valor destinado a atender as despesas com o Convênio nº 46/2024 ¿ ESTADO DE RORAIMA/SEINF/MUNICÍPIO DO CANTÁ, cujo objeto é Reforma do Centro de Treinamento Esportivo no Município do Cantá.(ECI - EMENDA N° 162).</t>
  </si>
  <si>
    <t>23601.0001.24.00671-8</t>
  </si>
  <si>
    <t>Oferta de cursos e capacitação para  as pessoas atendidas pelo Centro de Serviço e Assistência Social Maria Fernandes-CESASMAFI, CNPJ 05.639.737/0001-72</t>
  </si>
  <si>
    <t xml:space="preserve">Despesa referente transferência de recurso da Emenda Parlamentar Coletiva Impositiva nº 163 do TERMO DE FOMENTO Nº  25/2024 - ESTADO DE RORAIMA/SETRABES/CENTRO DE SERVIÇO E ASSISTÊNCIA SOCIAL MARIA FERNANDES. Conforme Ofício Nº 73/2024/SETRABES/GAB/DPSB (11693862).
.
</t>
  </si>
  <si>
    <t>21101.0001.24.00663-3</t>
  </si>
  <si>
    <t xml:space="preserve">Manutenção de estradas vicinais no Estado de Roraima. </t>
  </si>
  <si>
    <t>Valor destinado a atender as despesas com o Reajustel, ref. aos serviços de Manutenção de Rodovias Vicinais no Estado de Roraima - Lote XII - Município de Rorainópolis. (Pregão Presencial nº 001/2021-SRP) - EMENDA N° 164 - ECI.</t>
  </si>
  <si>
    <t>21101.0001.24.00669-2</t>
  </si>
  <si>
    <t>Valor destinado a atender parcialmente as despesas com a 2ª Revisão em fase de obras com reflexo financeiro do Contrato n° 077/2021, ref. aos serviços de Manutenção de Rodovias Vicinais no Estado de Roraima - Lote XII - Município de Rorainópolis. (Pregão Presencial nº 001/2021-SRP) - EMENDA N° 164 - ECI.</t>
  </si>
  <si>
    <t>21101.0001.24.00971-3</t>
  </si>
  <si>
    <t>Atender despesas com serviços de manutenção de pontes de madeira em rodovias vicinais no Estado de Roraima, Lote XII - Município de Rorainópolis</t>
  </si>
  <si>
    <t>Valor destinado a atender parcialmente as despesas com os serviços de manutenção de pontes de madeira em rodovias vicinais no Estado de Roraima, Lote XII - Rorainópolis. (Pregão Presencial nº 002/2021-SRP) PI.(EMENDA N° 164 - ECI).</t>
  </si>
  <si>
    <t>Aquisição de material esportivo para atender as unidades da Secretaria Municipal de Educação, Cultura, Esporte e lazer do município de Normandia</t>
  </si>
  <si>
    <t>23101.0001.24.00837-2</t>
  </si>
  <si>
    <t>23101.0001.08.244.097.3422.9900.44404100.1500.0000.5.1</t>
  </si>
  <si>
    <t>A aquisição de material permanente e equipamento para estruturar o Centro de Referência de Assistência Social (CRAS) do município de Amajarí</t>
  </si>
  <si>
    <t>Despesa com transferência de recurso, com a Celebração de Termo de Convênio  41/2024, entre a Secretaria do Trabalho e Bem ¿ Estar Social ¿ SETRABES e o Município de Amajari, repasse da  Emenda Parlamentar Coletiva Impositiva nº 165/2024.</t>
  </si>
  <si>
    <t>17101.0001.24.01509-2</t>
  </si>
  <si>
    <t>17101.0001.12.128.029.2196.9900.33504100.1500.0000.5.1</t>
  </si>
  <si>
    <t>Capacitação de professores auxiliares e cuidadores que trabalham diretamente com alunos com deficiência da rede pública do Governo do Estado de Roraima, através do Instituto de Desenvolvimento Humano e Social.</t>
  </si>
  <si>
    <t>Termo de Fomento nº 09/2024 - ESTADO DE RORAIMA/SEED/INSTITUTO DE DESENVOLVIMENTO HUMANO E SOCIAL, visando apoiar o ""Projeto CAPACITARR", para  capacitar professores e cuidadores auxiliares na educação especial em Roraima, será ofertado nos 14 (quatorze) Municípios de Roraima, cursos de extensão para os profissionais na área da educação especial. Recursos da Emenda Parlamentar Coletiva Impositiva nº. 166. Conforme Ofício 1294 (13306597) e Despacho 6141 (13325434), SEI 17101.006664/2024.22</t>
  </si>
  <si>
    <t>17101.0001.24.01614-5</t>
  </si>
  <si>
    <t>17101.0001.27.812.030.2275.9900.33504100.1500.0000.5.1</t>
  </si>
  <si>
    <t>Destinar recursos para fortalecimento do esporte de alto rendimento nas modalidades de natação, águas abertas e maratonas indoor, executado através da Federação de Desportos Aquáticos de Roraima - FEDAR, CNPJ nº 10.879.436/0001-56</t>
  </si>
  <si>
    <t>Formalização de Termo de Fomento entre Secretaria de Estado da Educação e Desporto - SEED (concedente) e Federação de Desportos Aquáticos de Roraima - FEDAR (convenente). Emenda Coletiva Impositiva nº 167 - ECI - COMISSÃO. Conforme Despacho 70 (13441620). SEI 17101.008567/2024.74</t>
  </si>
  <si>
    <t>21101.0001.24.00634-1</t>
  </si>
  <si>
    <t>Atender despesa com PI dos serviços de manutenção de pontes de madeira em rodovias vicinais no Estado de Roraima, Lote II - Município de Amajarí</t>
  </si>
  <si>
    <t>Valor destinado a atender parcialmente as despesa com os serviços de manutenção de pontes de madeira em rodovias vicinais no Estado de Roraima, Lote II - Município de Amajarí.(Pregão Presencial nº 002/2021-SRP) - Emenda nº 168 - ECI.</t>
  </si>
  <si>
    <t>21101.0001.24.00633-1</t>
  </si>
  <si>
    <t>Atender despesa com PI dos serviços de manutenção de pontes de madeira em rodovias vicinais no Estado de Roraima, Lote X - Município de Normandia</t>
  </si>
  <si>
    <t>Valor destinado a atender parcialmente as despesas com os serviços de manutenção de pontes de madeira em rodovias vicinais no Estado de Roraima, Lote X - Município de - Normandia. (Pregão Presencial nº 002/2021-SRP) - Emenda nº 168 - ECI.</t>
  </si>
  <si>
    <t>21101.0001.24.00754-0</t>
  </si>
  <si>
    <t>Valor destinado a atender parcialmente as despesas com com o 3° Reajuste do Contrato n° 084/2021, ref. aos serviços de manutenção de pontes de madeira em rodovias vicinais no Estado de Roraima, Lote X - Município de - Normandia. (Pregão Presencial nº 002/2021-SRP) - Emenda nº 168 - ECI.</t>
  </si>
  <si>
    <t>34101.0001.24.00162-3</t>
  </si>
  <si>
    <t>Destinar recursos para atender o “XXXV Festejo Junino de São João da Baliza, o maior São João do Sul do Estado”, no município de São João da Baliza – RR.</t>
  </si>
  <si>
    <t>Repasse de recurso para a Prefeitura Municipal de SÃO JOÃO DO BALIZA, através da formalização de convênio n° 06/2024, para apoiar na realização do projeto "SÃO JOÃO DO BALIZA 2024", conforme Emenda Parlamentar n° 169/2024, da Comissão Mista de Orçamento, Fiscalização Financeira, Tributação e Controle.</t>
  </si>
  <si>
    <t>34101.0001.24.00527-0</t>
  </si>
  <si>
    <t>Destinar recursos para a atender a 4a Edição do Baliza Fest Gospel no município de São João da Baliza</t>
  </si>
  <si>
    <t>Repasse de Recurso Financeiro para Prefeitura Municipal de São João da Baliza para Formalização de Convênio n° 63/2024, visando apoiar o evento Sociocultural Denominado como "Baliza Fest Gospel", conforme Projeto e Plano de Trabalho, conforme Emenda Parlamentar N° 169 de autoria da Comissão Mista de Orçamento, Fiscalização Financeira, Tributação e Controle.</t>
  </si>
  <si>
    <t>23101.0001.24.01274-4</t>
  </si>
  <si>
    <t>23101.0001.08.244.085.2469.9900.33504100.1500.0000.5.1</t>
  </si>
  <si>
    <t>Complementar recursos para atender o Termo de Fomento para a realização do Programa Estação Juventude, execução através do Instituto Popular de Crédito e Cidadania – CONFIARR, CNPJ 12.919.648/0001-45</t>
  </si>
  <si>
    <t>Despesa com repasse de recursos financeiros do ESTADO DE RORAIMA/SETRABES ao INSTITUTO POPULAR DE CRÉDITO E CIDADANIA - CONFIARR, visando apoiar o Projeto "Estação Juventude", para promover o custeio operacional das ações e assistência técnica especializada, para qualificar os jovens de 15 a 29 anos de idade, com vulnerabilidade social, nos municípios do Estado de Roraima, para ingressar no mercado de trabalho, referente as Emendas Parlamentar  nº 169/2024, no valor de R$ 92.059,00 e 171/2024, no valor de R$ 300.000,00, conforme DESPACHO 266/2024/SETRABES/UGAM/DADM/NCC/ACEP (14501857),</t>
  </si>
  <si>
    <t>23101.0001.24.00737-6</t>
  </si>
  <si>
    <t xml:space="preserve"> Termo de fomento para realização do Programa Estação Juventude, execução através do Instituto Popular de Crédito e Cidadania - CONFIARR, CNPJ nº 12.919.648/0001-45.</t>
  </si>
  <si>
    <t>Despesa com repasse financeiro , repasse de recursos financeiros do ESTADO DE RORAIMA/SETRABES ao INSTITUTO POPULAR DE CRÉDITO E CIDADANIA - CONFIARR, visando apoiar o Projeto "Estação Juventude", para promover o custeio operacional das ações e assistência técnica especializada, para qualificar os jovens de 15 a 29 anos de idade, com vulnerabilidade social, nos municípios do Estado de Roraima, para ingressar no mercado de trabalho,referente a Emenda Parlamentar Coletiva Impositiva nº 170/2024, conforme DESPACHO 145/2024/SETRABES/UGAM/DADM/NCC/ACEP (13204833),</t>
  </si>
  <si>
    <t>Complementar recursos para atender o Termo de Fomento para realização do Programa Estação Juventude, execução através do Instituto Popular de Credito e Cidadania – CONFIARR, CNPJ nº 12.919.648/0001-45</t>
  </si>
  <si>
    <t>21101.0001.24.00022-8</t>
  </si>
  <si>
    <t>21101.0001.26.782.075.2226.0600.33903900.1500.0000.5.1</t>
  </si>
  <si>
    <t>Despesa com serviços de manutenção de rodovias vicinais no Estado de Roraima – Lote X – Município de Normandia-RR..</t>
  </si>
  <si>
    <t>Valor destinado a atender parcialmente as despesas com os serviços de manutenção de rodovias vicinais no Estado de Roraima, Lote X - Normandia. (Pregão Presencial nº 001/2021-SRP) - Emenda nº 172 - ECI. REAJUSTE.</t>
  </si>
  <si>
    <t>34101.0001.24.00563-7</t>
  </si>
  <si>
    <t>Fomento à Difusão Cultural - Estado</t>
  </si>
  <si>
    <t>: Repasse de Recurso Financeiro para Prefeitura Municipal do Cantá para Formalização de Convênio n° 68/2024, visando apoiar o evento Sociocultural Denominado como "CANTÁ - MINHA CIDADE NATAL", através da Emenda Parlamentar n° 173 da a Comissão Mista de Orçamento, Fiscalização Financeira, Tributação e Controle, sancionada através da Lei n° 1 .915 de 18 de janeiro de 2024, publicada no DOE n° 4602 de 18/01/2024.</t>
  </si>
  <si>
    <t>23601.0001.24.00648-3</t>
  </si>
  <si>
    <t>23601.0001.08.244.055.2244.9900.33504100.1500.0000.5.1</t>
  </si>
  <si>
    <t>Atender despesas de custeio destinados à Associação Grupo de Visitas e Ações Voluntárias de Roraima - Pirilampos, CNPJ nº 18.614.095/0001-07</t>
  </si>
  <si>
    <t>Despesa referente à celebração de Termo de Fomento nº 13/2024 entre a Secretaria do Trabalho e Bem ¿ Estar Social ¿ SETRABES e a Associação Grupo de Visitas e Ações Voluntárias de Roraima - Instituto Pirilampos, com finalidade de transferência de recursos referente a  Emenda n° 174/2024. Conforme Ofício Nº 2099/2024/SEPLAN/GAB (14000503).</t>
  </si>
  <si>
    <t>15101.0001.24.00098-7</t>
  </si>
  <si>
    <t>15101.0001.04.122.010.4508.0100.33904000.1500.0000.5.1</t>
  </si>
  <si>
    <t>Para atender as necessidades de digitalização de acervos documentais da SEGAD</t>
  </si>
  <si>
    <t>Emenda Parlamentar Coletiva Impositiva n 175/2024, de autoria da Comissão Mista de Orçamento, Fiscalização Financeira, Tributação e Controle, sancionada através da Lei n° 1.915 de 18 de janeiro de 2024.
Meta Atendimento das necessidades de digitalização de acervos documentais da SEGAD.
Cont. em solução de documentação, para a prestação de serviços de digitalização de documentos, contemplando preparação, organização, translado e guarda de documentos físicos e digitais com disponibilidade de infraestrutura de hardware, softwares e realização de gestão, certificação digital, controle de acervo, emissão de etiquetas, gerenciamento documental, gerenciamento e recuperação dos documentos digitalizados e daqueles armazenados fisicamente, de acordo com os quantitativos e as especificações.</t>
  </si>
  <si>
    <t>21101.0001.24.01961-1</t>
  </si>
  <si>
    <t xml:space="preserve"> Implantação de eletrificação rural na Comunidade Indígena Leão de Ouro, com extensão de 100 Km no município de Amajari.</t>
  </si>
  <si>
    <t xml:space="preserve">Valor destinado a atender as despesas com os serviços de Manutenção de Rodovias Vicinais no Estado de Roraima - Lote XIII, no Município de São João da Baliza(Pregão Presencial nº 001/2021-SRP). (ECI - Emenda 176). </t>
  </si>
  <si>
    <t>21101.0001.24.01962-1</t>
  </si>
  <si>
    <t xml:space="preserve">Valor destinado a atender as despesas com o Reajuste, ref. aos serviços de Manutenção de Rodovias Vicinais no Estado de Roraima - Lote XIII, no Município de São João da Baliza(Pregão Presencial nº 001/2021-SRP). (ECI - Emenda 176). </t>
  </si>
  <si>
    <t>34101.0001.24.00523-8</t>
  </si>
  <si>
    <t>34101.0001.13.392.031.2428.9900.33404100.1500.0000.5.1</t>
  </si>
  <si>
    <t>Ações de promoção educativas de conscientização ambiental, voltados para a causa do bem-estar animal , realizada pelo Instituto Buriti, CNPJ nº 05.059.527/0001-05.</t>
  </si>
  <si>
    <t>Repasse de Recurso Financeiro para Prefeitura Municipal do Caroebe através do Convênio nº 062/2024, oriundo da EMENDA PARLAMENTAR COLETIVA IMPOSITIVA Nº 178, em apoio ao evento Sociocultural Denominado como 10º FESTIVAL da Festa da Banana e a 7ª Feira do Agronegócio.</t>
  </si>
  <si>
    <t>17101.0001.24.01631-5</t>
  </si>
  <si>
    <t>Ações para inclusão de pessoas com transtorno do espectro autista, com a formação de mediadores escolares, realizada pelo Associação União de Pais e Pessoas com Autismo do Estado de Roraima-UPPARR, CNPJ nº 29.186.172/0001-83.</t>
  </si>
  <si>
    <t>Termo de Fomento nº 17/2024 - Emenda Parlamentar Coletiva Impositiva nº. 181 -  Ações para inclusão de pessoas com transtorno do espectro autista, com a formação de mediadores escolares. Conforme Despacho 5785 (13219945) e Certidão SEED/GAB/ASPLAN/DICONV (13161356), SEI 17101.009117/2024.07.</t>
  </si>
  <si>
    <t>17101.0001.24.00590-9</t>
  </si>
  <si>
    <t>17101.0001.12.361.080.2194.1200.33404100.1500.0000.5.1</t>
  </si>
  <si>
    <t>Garantir recursos para atender serviços de transporte escolar para atuação na zona rural  no município de Rorainópolis.</t>
  </si>
  <si>
    <t>Formalização de Convênio visando repassar recursos financeiros ESTADO DE RORAIMA/SEED ao MUNICÍPIO DE RORAINÓPOLIS, através da Emenda Parlamentar Coletiva Impositiva nº 182 de autoria da Comissão Mista de Orçamento, Fiscalização Financeira, Tributação e Controle, sancionada através da Lei Orçamentária Anual do Estado de Roraima, Lei nº 1.915 de 18 de janeiro de 2024, publicada no DOE nº 4602 de 18/01/2024, visando atender ao "Transporte Escolar no Município de Rorainópolis, conforme DESPACHO 2189/2024/SEED/GAB (11965309 - Processo SEI nº 17101.002443/2024.85 ('Emenda Dep Marcos Jorge)</t>
  </si>
  <si>
    <t>21101.0001.24.02055-5</t>
  </si>
  <si>
    <t>21101.0001.04.451.043.2414.9900.33903900.1500.0000.5.1</t>
  </si>
  <si>
    <t>Atender despesa com Reajuste referente aos serviços de reforma da edificação para Sede do Centro Administrativo do Governo de Roraima, localizado no município de Iracema/RR.</t>
  </si>
  <si>
    <t>Valor destinado a atender as despesas com os serviços de reforma da edificação para Sede do Centro Administrativo do Governo de Roraima, localizado no município de Iracema/RR.(2º Reajuste) - EMENDA 183 - ECI.</t>
  </si>
  <si>
    <t>21101.0001.24.02056-3</t>
  </si>
  <si>
    <t>21101.0001.04.451.043.3467.9900.44905100.1500.0000.5.1</t>
  </si>
  <si>
    <t>Atender despesa com Reajuste referente a contratação de empresa especializada na execução de serviços de construção do complexo operacional da Polícia Civil do Estado de Roraima no município de Boa Vista – RR, (1ª etapa): 1° lote - prédio.</t>
  </si>
  <si>
    <t>Valor destinado a atender as despesa com o reajuste, ref.  aos serviços de Construção do Complexo Operacional da Polícia Civil do Estado de Roraima no Município de Boa Vista-RR - Prédio - 1ª Etapa. (EMENDA 183 - ECI).</t>
  </si>
  <si>
    <t>Atender despesa com reequilíbrio econòmico-financeiro, objeto da Contratação de empresa especializada para Reforma do Colégio Estadual Militarizado Jaceguai Reis Cunha (Termo de Compromisso 202102437-1) - Lote IV.</t>
  </si>
  <si>
    <t>23601.0001.24.00551-7</t>
  </si>
  <si>
    <t>23601.0001.08.244.055.2244.9900.44504100.1500.0000.5.1</t>
  </si>
  <si>
    <t>Aquisição de prédio para atender a Associação de Pais e Amigos dos Excepcionais - APAE, unidade de Alto Alegre</t>
  </si>
  <si>
    <t>Despesa com transferência de recurso Emendas Parlamentares Coletivas Impositivas nºs 183 e 184, destinada à Associação de Pais e Amigos dos Excepcionais - APAE, unidade de Alto Alegre, para celebração de Termo de Fomento visando aquisição de prédio em parceria com os Serviços de Proteção Social Especial (DPSE) no Estado de Roraima.Conforme OFÍCIO Nº 305/2024/SETRABES/GAB/DPSE (13176148).</t>
  </si>
  <si>
    <t>21101.0001.24.00844-1</t>
  </si>
  <si>
    <t>21101.0001.04.451.043.2414.0600.33404100.1500.0000.5.1</t>
  </si>
  <si>
    <t>Reforma da Rodoviária do município de Normandia.</t>
  </si>
  <si>
    <t>Valor destinado a atender as despesas com a celebração do Convênio nº 21/2024-ESTADO DE RORAIMA/SEINF/MUNICÍPIO DE NORMANDIA, cujo objeto é Reforma da Rodoviária do Município de Normandia.(ECI - EMENDA N° 185).</t>
  </si>
  <si>
    <t>21101.0001.24.00954-3</t>
  </si>
  <si>
    <t>21101.0001.15.451.043.3536.0600.33404100.1500.0000.5.1</t>
  </si>
  <si>
    <t>Contratação de serviços de confecção e instalação de Totens e Placas para identificação das comunidades indígenas do município de Normandia.</t>
  </si>
  <si>
    <t>34101.0001.24.00039-2</t>
  </si>
  <si>
    <t xml:space="preserve">Destinar recursos para atender o Carnaval "CARAFOLIA 2024: Uma aventura em Vegas" no municipio de Caracaraí. </t>
  </si>
  <si>
    <t>Repasse de recursos financeiros para apoiar a realização do Projeto CARAFOLIA 2024, atraves de convênio nº 001/2024, conforme Emenda Parlamentar nº 187 da Comissão Mista de Orçamento, Fiscalização Financeira, Tributação e Controle. (Autoria do Dep. Odilon). Processo SEI 34101.000075/2024.50.</t>
  </si>
  <si>
    <t>21101.0001.24.00980-2</t>
  </si>
  <si>
    <t>21101.0001.15.451.043.3536.0200.33404100.1500.0000.5.1</t>
  </si>
  <si>
    <t>Aditivo ao Convênio n° 12/2023, celebrado entre o Estado de Roraima/SEINF/MUNICÍPIO DE CARACARAÍ - Repasse de recursos financeiros ao Município de Caracaraí - RR, para serviços de limpeza urbana e do sistema de saneamento da sede do Município de Caracaraí.</t>
  </si>
  <si>
    <t>Valor destinado a atender as despesas com a celebração do Aditivo ao Convênio nº 12/2023 - entre o ESTADO DE RORAIMA/SEINF/MUNICÍPIO DE CARACARAÍ, cujo objeto é serviços de Limpeza Urbana e do sistema de Saneamento da sede do Município de Caracaraí - RR.(EMENDA N° 188 - ECI).</t>
  </si>
  <si>
    <t>21101.0001.24.00990-1</t>
  </si>
  <si>
    <t>21101.0001.15.451.043.3536.9900.33404100.1500.0000.5.1</t>
  </si>
  <si>
    <t>Para complementar despesa com Aditivo ao Convênio nº 35/2022, celebrado entre o Estado de Roraima/SEINF e o município de Caroebe, cujo objeto é serviços de Limpeza Pública Urbana na Sede do município de Caroebe</t>
  </si>
  <si>
    <t>Valor destinado a atender as despesas com o Aditivo do Convênio nº 35/2022, cujo objeto é serviços de Limpeza Pública Urbana na Sede do Município de Caroebe-RR.(Emenda n° 189 - ECI).</t>
  </si>
  <si>
    <t>21101.0001.24.00981-0</t>
  </si>
  <si>
    <t>Aditivo ao Convênio nº 12/2023, celebrado entre o Estado de Roraima/SEINF/MUNICÍPIO DE CARACARAÍ - Repasse de recursos financeiros ao Município de Caracaraí-RR, para serviços de limpeza urbana e do sistema de saneanento da sede do município de Caracaraí</t>
  </si>
  <si>
    <t>Valor destinado a atender as despesas com a celebração do Aditivo ao Convênio nº 12/2023 - entre o ESTADO DE RORAIMA/SEINF/MUNICÍPIO DE CARACARAÍ, cujo objeto é serviços de Limpeza Urbana e do sistema de Saneamento da sede do Município de Caracaraí - RR.(EMENDA N° 190 - ECI).</t>
  </si>
  <si>
    <t>34101.0001.24.00058-9</t>
  </si>
  <si>
    <t>34101.0001.13.122.010.4159.9900.33903700.1500.0000.5.1</t>
  </si>
  <si>
    <t>Contratação de empresa para prestação de serviços de auxiliar de limpeza e auxiliar administrativo para a Secretaria de Estado da Cultura e Turismo - SECULT.</t>
  </si>
  <si>
    <t>Reserva Orçamentária PARCIAL de eventual Contratação de Empresa Especializada para prestação de serviços de mão de obra terceirizada (Auxiliar Administrativo,
Auxiliar de Limpeza e Encarregado de Limpeza), de forma contínua, com fornecimento de materiais, para atender a estrutura da Secretaria de Estado da Cultura e Turismo -
SECULT</t>
  </si>
  <si>
    <t>17101.0001.24.01616-1</t>
  </si>
  <si>
    <t>Apoiar e promover eventos na área de motocross e correlatos, executado através da Federação de Motociclismo - FEDERAIMOTO, CNPJ nº 07.893.452/0001-99</t>
  </si>
  <si>
    <t>Emenda Parlamentar Impositiva nº. 192 - Apoiar e promover eventos na área de motocross e correlatos, executados através da Federação de Motociclismo - FEDERAIMOTO. Conforme Despacho 5925 (13250631) e Ofício nº 011/2024 - Superintendência legislativa (11619004), SEI 17101.002706/2024.56</t>
  </si>
  <si>
    <t>34101.0001.24.00207-7</t>
  </si>
  <si>
    <t>34101.0001.13.392.031.2425.9900.33504100.1500.0000.5.1</t>
  </si>
  <si>
    <t>Reforma predial do Centro de Tradições Gaúchas Nova Querência - CNPJ 04.062.766/0001-51.</t>
  </si>
  <si>
    <t>Repasse de recurso financeiro para o Centro de Tradições Gaúchas Nova Querência, através da formalização de Termo de Fomento n° 005/2024, para execução do Projeto da "Reforma Predial do Centro de Tradições Gaúchas Nova Querência", CNPJ n° 04.062.766/0001-51  , conforme Emenda Parlamentar n° 193/2024, da Comissão Mista de Orçamento, Fiscalização Financeira, Tributação e Controle.</t>
  </si>
  <si>
    <t>18101.0001.24.00183-3</t>
  </si>
  <si>
    <t>18101.0001.20.608.073.2280.9900.33504100.1500.0000.5.1</t>
  </si>
  <si>
    <t>Aquisição de bens de custeio para a Federação das Colônias de Pescadores e Piscicultores do Estado de Roraima - FECPAPPAR, CNPJ 10.609.355/0001-36.</t>
  </si>
  <si>
    <t>Despesa entre o Governo do Estado de Roraima, através da Secretaria de Estado da Agricultura, Desenvolvimento e Inovação - SEADI e a Federação das Colônias de Pescadores e Piscicultores do Estado de Roraima - FECPAPPAR inscrita no CNPJ sob o no 10.609.355/0001-36, Medida 2 - Desenvolvimento e Fortalecimento da Psicultura em Roraima, da Ação 2280 - Apoio ao Desenvolvimento da Produção Animal, do Programa 073 - Desenvolvimento e Fortalecimento da Agropecuária. As despesas relacionadas ao objeto visam impulsionar o Plano de Psicultura no Estado de Roraima, oriundo da Emenda Parlamentar Individual Impositiva n° 194.</t>
  </si>
  <si>
    <t>18101.0001.24.00296-1</t>
  </si>
  <si>
    <t>18101.0001.20.608.073.2280.9900.44504100.1500.0000.5.1</t>
  </si>
  <si>
    <t xml:space="preserve">Contratação de empresa para a prestação de serviços no fornecimento de solução integrada, compreendendo a captação, armazenamento, custódia e gestão de evidências digitais, incluindo a locação de equipamentos nas atividades dos Agentes de Trânsito do Departamento Estadual de Trânsito do Estado de Roraima. </t>
  </si>
  <si>
    <t>Despesa entre o Governo do Estado de Roraima, através da Secretaria de Estado da Agricultura, Desenvolvimento e Inovação - SEADI e a Federação das Colônias de Pescadores e Piscicultores do Estado de Roraima - FECPAPPAR inscrita no CNPJ sob o no 10.609.355/0001-36, Medida 2 - Desenvolvimento e Fortalecimento da Psicultura em Roraima, da Ação 2280 - Apoio ao Desenvolvimento da Produção Animal, do Programa 073 - Desenvolvimento e Fortalecimento da Agropecuária. As despesas relacionadas ao objeto visam impulsionar o Plano de Psicultura no Estado de Roraima, oriundo da Emenda Parlamentar Individual Impositiva n° 195.</t>
  </si>
  <si>
    <t>Aquisição de bens de capital para a Federação das Colônias de Pescadores e Piscicultores do Estado de Roraima - FECPAPPAR, CNPJ 10.609.355/0001-36</t>
  </si>
  <si>
    <t>19301.0001.24.00052-7</t>
  </si>
  <si>
    <t>19301.0001.06.131.037.2288.9900.33903900.1500.0000.5.1</t>
  </si>
  <si>
    <t>Importe referente à despesa com a Contratação de empresa para a prestação de serviços de solução integrada compreendendo a captação, armazenamento, custódia e gestão de evidências digitais incluindo a locação de equipamentos nas atividades dos agentes de trânsito do Departamento de Trânsito do Estado de Roraima - DETRAN/RR, Através das Emendas Parlamentares Comissão Mista de Orçamento, fiscalização financeira tributação e controle emenda nº 196, referente ao Pregão Eletrônico nº 003/2022 - SRP do Processo SEI nº 19301.006436/2021.89, para exercício de 2024.</t>
  </si>
  <si>
    <t>19301.0001.24.00312-7</t>
  </si>
  <si>
    <t>196</t>
  </si>
  <si>
    <t>19301.0001.24.00862-5</t>
  </si>
  <si>
    <t xml:space="preserve">Importe referente à despesa com a Contratação de empresa para a prestação de serviços de solução integrada compreendendo a captação, armazenamento, custódia e gestão de evidências digitais incluindo a locação de equipamentos nas atividades dos agentes de trânsito do Departamento de Trânsito do Estado de Roraima - DETRAN/RR, Através das Emendas Parlamentares Comissão Mista de Orçamento, fiscalização financeira tributação e controle emenda nº 196, referente ao Pregão Eletrônico nº 003/2022 ¿ SRP.
Processo SEI nº 19301.006436/2021.89, para exercício de 2024
</t>
  </si>
  <si>
    <t>19301.0001.24.01274-6</t>
  </si>
  <si>
    <t>Importe referente à despesa com a Prestação de Serviços de Solução Integrada compreendendo a captação, armazenamento, custódia e gestão de evidências digitais incluindo a locação de equipamentos nas atividades dos agentes de trânsito do Departamento de Trânsito do Estado de Roraima - DETRAN/RR, através da Emenda Parlamentar n.º 196 da Comissão Mista de Orçamento, Fiscalização Financeira, Tributação e Controle, referente ao Pregão Eletrônico n.º 003/2022 -SRP, conforme Processo SEI n.º 19301.006436/2021.89, para exercício de 2024.</t>
  </si>
  <si>
    <t>34101.0001.24.00574-2</t>
  </si>
  <si>
    <t>Construção de Centro de Comercialização no município de Iracema/RR.</t>
  </si>
  <si>
    <t>Repasse de Recurso Financeiro para Prefeitura Municipal de Pacaraima, para Formalização de Convênio com objetivo de apoiar o Projeto "REVEILLON  2024"&amp;#8203;, conforme especificações no Plano de Trabalho,  através da Emenda Parlamentar Coletiva lmpositiva n° 197, de autoria da Comissão Mista de Orçamento, Fiscalização Financeira, Tributação e Controle, sancionada através da Lei no 1.915 de 18 de janeiro de 2024. Processo Sei 34101.002242/2024.05, Convênio n° 072/2024.</t>
  </si>
  <si>
    <t>19301.0001.24.00984-2</t>
  </si>
  <si>
    <t>19301.0001.06.131.037.2288.9900.33504100.1500.0000.5.1</t>
  </si>
  <si>
    <t>Reforço de dotação Orçamentária para a realização de ações educativas para o trânsito pelo Departamento Estadual de Trânsito de Roraima.</t>
  </si>
  <si>
    <t>Importe referente a despesa Concessão de patrocínio pelo Departamento Estadual de Trânsito de Roraima ao 16º Encontro Internacional de Motos de Alta Cilindrada de Roraima, através da Associação dos Motociclistas Roraima Moto Clube, conforme Processo SEI n.º 19301.006089/2024.37. Emenda Parlamentar Coletiva Impositiva n.º 199.</t>
  </si>
  <si>
    <t>17101.0001.24.01457-6</t>
  </si>
  <si>
    <t>Realização de jogos universitários de Roraima, com execução através da Federação Universitária de Esportes de Roraima, CNPJ n° 05.729.021/0001-66</t>
  </si>
  <si>
    <t>Celebração de Termo de Fomento nº 11/2024 ESTADO DE RORAIMA/SEED/FEDERAÇÃO UNIVERSITÁRIA DE ESPORTES DE RORAIMA - FUER - Emenda Parlamentar nº. 200. Conforme DESPACHO 5247/2024/SEED/GAB e Ofício 1183 (13140795). SEI 17101.009410/2024.66</t>
  </si>
  <si>
    <t xml:space="preserve">Fomentar o esporte na modalidade de Judô, com execução através da Federação Roraimense de Judô do Estado de Roraima, CNPJ nº 00.577.466/0001-54. </t>
  </si>
  <si>
    <t>23101.0001.24.00901-8</t>
  </si>
  <si>
    <t>23101.0001.08.812.085.2470.9900.33504100.1500.0000.5.1</t>
  </si>
  <si>
    <t xml:space="preserve">Criação de Núcleos que ofertem atividades esportivas e de musculação para crianças e adolescentes da faixa etária de 7 a 16 anos com execução através da Associação Instituto a Moda e Viver, CNPJ nº 10.829.929/0001-81. </t>
  </si>
  <si>
    <t>Despesa referente à celebração de Termo de Fomento entre a Secretaria do Trabalho e Bem ¿ Estar Social ¿ SETRABES e o Instituto a Moda é Viver, com finalidade de transferência de recursos referente a  Emenda n° 202/2024 . Conforme o DESPACHO 199/2024/SETRABES/UGAM/DADM/NCC/ACEP (13710031).</t>
  </si>
  <si>
    <t>21101.0001.24.00396-0</t>
  </si>
  <si>
    <t>Valor destinado a atender parcialmente as despesas com  a 1ª Revisão em Fase de Obra com Reflexo Financeiro ao Contrato n° 018/2023, ref. aos Serviço de Limpeza, Remoção de Entulhos e Galhadas, Demolições, Melhorias de Acesso e Estacionamentos de Terrenos de Órgãos Públicos do Governo, Arruamento de Sedes e Vilas dos Municípios, Serviços de Caminhão Guindauto, Plataforma e Guincho e demais demandas da SEINF, com Utilização Equipamentos Leves e Pesados, Incluindo: Mão de Obra, Combustível, Manutenção Preventiva e Corretiva e demais demandas necessárias para o completo e bom desempenho dos trabalhos, divididos em 03 (Três) Lotes, Sendo: Lote I - Municípios de Alto Alegre, Amajarí, Boa Vista, Iracema e Mucajaí.(Emenda n° 205 - ECI).</t>
  </si>
  <si>
    <t>21101.0001.24.01880-1</t>
  </si>
  <si>
    <t>para atender despesa com serviço de limpeza, remoção de entulhos e galhadas, demolições, melhorias de acesso e estacionamentos de terrenos de órgãos públicos do governo, arruamento de sedes e vilas dos municípios, serviços de caminhão guindauto, plataforma e guincho e demais demandas da SEINF, com utilização equipamentos leves e pesados, incluindo: mão de obra, combustível, manutenção preventiva e corretiva e demais demandas necessárias para o completo e bom desempenho dos trabalhos,</t>
  </si>
  <si>
    <t>Valor destinado a atender parcialmente as despesas com os Serviço de Limpeza, Remoção de Entulhos e Galhadas, Demolições, Melhorias de Acesso e Estacionamentos de Terrenos de Órgãos Públicos do Governo, Arruamento de Sedes e Vilas dos Municípios, Serviços de Caminhão Guindauto, Plataforma e Guincho e demais demandas da SEINF, com Utilização Equipamentos Leves e Pesados, Incluindo: Mão de Obra, Combustível, Manutenção Preventiva e Corretiva e demais demandas necessárias para o completo e bom desempenho dos trabalhos, divididos em 03 (Três) Lotes, Sendo: Lote I - Municípios de Alto Alegre, Amajarí, Boa Vista, Iracema e Mucajaí. (EMENDA 205 - ECI).</t>
  </si>
  <si>
    <t>21101.0001.24.02034-2</t>
  </si>
  <si>
    <t>Valor destinado a atender as despesas com o Reajuste do aditivo, ref. aos Serviço de Limpeza, Remoção de Entulhos e Galhadas, Demolições, Melhorias de Acesso e Estacionamentos de Terrenos de Órgãos Públicos do Governo, Arruamento de Sedes e Vilas dos Municípios, Serviços de Caminhão Guindauto, Plataforma e Guincho e demais demandas da SEINF, com Utilização Equipamentos Leves e Pesados, Incluindo: Mão de Obra, Combustível, Manutenção Preventiva e Corretiva e demais demandas necessárias para o completo e bom desempenho dos trabalhos, divididos em 03 (Três) Lotes, Sendo: Lote I - Municípios de Alto Alegre, Amajarí, Boa Vista, Iracema e Mucajaí. (EMENDA 205 - ECI).</t>
  </si>
  <si>
    <t>21101.0001.24.00097-1</t>
  </si>
  <si>
    <t>21101.0001.26.782.075.2228.9900.33903900.1500.0000.5.1</t>
  </si>
  <si>
    <t>Sinalização vertical, horizontal e de segurança em rodovias estaduais de Roraima.</t>
  </si>
  <si>
    <t>Valor destinado a atender as despesas com os serviços de manutenção (conservação/ recuperação) de sinalização viária horizontal, vertical e implantação de dispositivos de segurança com fornecimento de material nas rodovias estaduais e vicinais pavimentadas, distrito industrial e pontos turísticos no Estado de Roraima - Lote I: RR-203, RR -205, RR-206, RR-319, RR-325, RR-326, com Extensão Total de 456,64 KM.(Emenda 206 - ECI) - Reajuste.</t>
  </si>
  <si>
    <t>21101.0001.24.00096-1</t>
  </si>
  <si>
    <t>Valor destinado a atender as despesas com os serviços de manutenção (conservação/ recuperação) de sinalização viária horizontal, vertical e implantação de dispositivos de segurança com fornecimento de material nas rodovias estaduais e vicinais pavimentadas, distrito industrial e pontos turísticos no Estado de Roraima - Lote I: RR-203, RR -205, RR-206, RR-319, RR-325, RR-326, com Extensão Total de 456,64 KM.(Emenda 206 - ECI).</t>
  </si>
  <si>
    <t>Implementação das Atividades Legislativas</t>
  </si>
  <si>
    <t>Construção de creche, objetivando atender crianças de 0 a 06 anos, no município de Rorainópolis.</t>
  </si>
  <si>
    <t>Construção de creche, objetivando atender crianças de 0 a 06 anos, no município de Caracaraí.</t>
  </si>
  <si>
    <t>DEFENSORIA</t>
  </si>
  <si>
    <t>32101.0001.24.00001-1</t>
  </si>
  <si>
    <t>32101.0001.14.422.096.2259.9900.31901100.1500.0000.4.1</t>
  </si>
  <si>
    <t xml:space="preserve">Reforço de dotação ao orçamento da Defensoria Pública do Estado de Roraima </t>
  </si>
  <si>
    <t>Despesas com Folha de Pagamento de membros e servidores da Defensoria Pública do Estado de Roraima - DPE/RR para o exercício de 2024, com recursos da Emenda Parlamentar nº 210.</t>
  </si>
  <si>
    <t>21101.0001.24.00665-1</t>
  </si>
  <si>
    <t>21101.0001.26.782.075.2226.9900.33903900.1500.0000.4.1</t>
  </si>
  <si>
    <t>Manutenção de estradas vicinais no Estado de Roraima, no município de São Luiz - Lote XIV - R$ 600.000,00.</t>
  </si>
  <si>
    <t>Valor destinado a atender as despesas com aos serviços de manutenção de rodovias vicinais no Estado de Roraima, Lote XIV - São Luiz do Anauá-RR(PI). (Pregão Presencial nº 001/2021-SRP) -  EMENDA N° 211 - ECNI.</t>
  </si>
  <si>
    <t>21101.0001.24.00664-1</t>
  </si>
  <si>
    <t>Reajuste referente a manutenção de estradas vicinais no Estado de Roraima, no município de Rorainópolis - Lote XII - R$ 1.400.000,00;</t>
  </si>
  <si>
    <t>Valor destinado a atender despesas com o Reajuste, ref. aos serviços de Manutenção de Rodovias Vicinais no Estado de Roraima - Lote XII - Município de Rorainópolis. (Pregão Presencial nº 001/2021-SRP) - EMENDA N° 211 - ECNI.</t>
  </si>
  <si>
    <t>21101.0001.24.00666-8</t>
  </si>
  <si>
    <t>Manutenção de estradas vicinais no Estado de Roraima, no município de São Luiz - Lote XIV.</t>
  </si>
  <si>
    <t>Valor destinado a atender as despesas com aos serviços de manutenção de rodovias vicinais no Estado de Roraima, Lote XIV - São Luiz do Anauá-RR(PI). (Pregão Presencial nº 001/2021-SRP) -  EMENDA N° 212 - ECNI.</t>
  </si>
  <si>
    <t>21101.0001.24.00667-6</t>
  </si>
  <si>
    <t>Valor destinado a atender as despesas com o Reajuste, ref. aos serviços de manutenção de rodovias vicinais no Estado de Roraima, Lote XIV - São Luiz do Anauá-RR. (Pregão Presencial nº 001/2021-SRP) -  EMENDA N° 212 - ECNI.</t>
  </si>
  <si>
    <t>Atender despesas de reconhecimento de dívida de contratos contínuos da Secretaria de Estado da Educação e Desporto.</t>
  </si>
  <si>
    <t>19301.0001.24.00184-1</t>
  </si>
  <si>
    <t>19301.0001.06.122.010.4331.9900.33903900.1500.0000.4.1</t>
  </si>
  <si>
    <t>Contratação de serviços de tele atendimento receptivo para operação e gestão de Call Center para atender o Departamento Estadual de Trânsito do Estado de Roraima.</t>
  </si>
  <si>
    <t>Importe referente à despesa com Contratação Serviço de tele atendimento receptivo para operação e gestão call center a fim de atender ao Departamento Estadual de Trânsito de Roraima no exercício de 2024, atinente à dotação orçamentária de Emenda Parlamentar n.º 215 - Comissão Mista de orçamento, Fiscalização financeira, Tributação e controle.
Conforme Processo SEI nº 19301.004633/2021.63.</t>
  </si>
  <si>
    <t>19301.0001.24.01071-9</t>
  </si>
  <si>
    <t>19301.0001.06.122.010.4531.9900.33904000.1500.0000.4.1</t>
  </si>
  <si>
    <t>Contratação de empresa especializada no fornecimento de Solução para Gestão,
Monitoramento e Segurança e Privacidade de Dados Informatizados Sensíveis, atendendo
a Lei Geral de Proteção de Dados (Lei nº 13.709/2018), de necessidade continua, para
prover segurança cibernética e manter a integridade, confidencialidade e disponibilidade
das informações em todo o DETRAN/RR.</t>
  </si>
  <si>
    <t>Importe referente  a despesa com a Contratação de empresa especializada no fornecimento de Solução para Gestão,  Monitoramento e Segurança Cibernética para Governança e Privacidade de Dados Informatizados Sensíveis atendendo a Lei Geral de Proteção de Dados Lei n.º 13.709/2018, de  necessidade contínua, para prover segurança cibernética e manter integridade, confidencialidade e disponibilidade das informações que trafegam a Sede do DETRAN/RR, as  CIRETRANS de cada município do Estado e as Unidades Descentralizadas do Departamento Estadual de Trânsito de Roraima - DETRAN/RR, Processo SEI n.º 19301.002582/2023.05, referente a Emenda Parlamentar Coletiva nº 215.</t>
  </si>
  <si>
    <t>19301.0001.24.01204-5</t>
  </si>
  <si>
    <t>Importe referente à despesa com Contratação Serviço de tele atendimento receptivo para operação e gestão call center a fim de atender ao Departamento Estadual de Trânsito de Roraima no exercício de 2024, atinente à dotação orçamentária de Emenda Parlamentar n.º 215 ¿ Comissão Mista de orçamento, Fiscalização financeira, Tributação e controle.
Conforme Processo SEI nº 19301.004633/2021.63.</t>
  </si>
  <si>
    <t>20601.0001.24.02636-2</t>
  </si>
  <si>
    <t>20601.0001.10.302.078.2174.9900.33504100.1500.0000.4.1</t>
  </si>
  <si>
    <t xml:space="preserve">Construção de praça em Sorocaima, município de Pacaraima. </t>
  </si>
  <si>
    <t xml:space="preserve">- Emenda Nº 216  - Comissão Mista de Orçamento valor  800.000,00 (de transposiçaõ).
- META: Recursos suplementar ao Termo de Fomento nº 01/2024 - Estado de Roraima/Sesau/Instituto de Desenvolvimento Humano e Social, CNPJ: 27.959.638/0001-00, visando apoiar o "Projeto Saúde em Foco" com vistas a capacitar profissionais na área da saúde, a capacitação será ofertada no município de Boa Vista - Roraima, SEI 20101068745/2024-21 OF. 278/24
- Parecer 741 (14611433), Ofício 2479 (14687645)
- Plano de Trabalho assinado pela Concedente (14713402)
- DEstina-se ao Inst. Desenv. Humano e Social..
</t>
  </si>
  <si>
    <t>21101.0001.24.00983-7</t>
  </si>
  <si>
    <t>21101.0001.15.451.043.3536.1500.33404100.1500.0000.4.1</t>
  </si>
  <si>
    <t>Aditivo ao Convênio n° 10/2023, celebrado entre o Estado de Roraima/SEINF/MUNICÍPIO DE AMAJARÍ- Repasse de recursos financeiros ao Município de Amajarí - RR, para serviços de limpeza urbana na Vila Trairão e na sede do Município de Amajarí.</t>
  </si>
  <si>
    <t>Valor destinado a atender as despesas com Aditivo ao Convênio nº 10/2023-ESTADO DE RORAIMA/SEINF/MUNICÍPIO DE AMAJARI, cujo objeto é serviços de limpeza urbana na Vila Trairão e na Sede do Município de Amajarí. (EMENDA N° 217 - ECNI).</t>
  </si>
  <si>
    <t>21101.0001.24.00974-8</t>
  </si>
  <si>
    <t>21101.0001.25.752.048.3450.1500.33404100.1500.0000.4.1</t>
  </si>
  <si>
    <t>Suplementação de dotação destinada a atender serviços de rede elétrica no município de Amajari.</t>
  </si>
  <si>
    <t>Valor destinado a atender as despesas com o Convênio nº 44/2024-ESTADO DE RORAIMA/SEINF/MUNICÍPIO DE AMAJARÍ, cujo objeto é serviços de rede elétrica no município de Amajarí. (ECNI - EMENDA N° 218).</t>
  </si>
  <si>
    <t>19301.0001.24.00053-5</t>
  </si>
  <si>
    <t>19301.0001.06.131.037.2288.9900.33903900.1500.0000.4.1</t>
  </si>
  <si>
    <t>Realização de campanhas de Educação no Trânsito.</t>
  </si>
  <si>
    <t>Importe referente à despesa com Agência de publicidade e propaganda serviços de marketing, para atender ao Departamento Estadual de Trânsito de Roraima no exercício de 2024, atinente à dotação orçamentária de Emenda Parlamentar n.º 219 Comissão Mista de orçamento, Fiscalização financeira, Tributação e controle.
Conforme Processo SEI nº 19301.002755/2020.34.</t>
  </si>
  <si>
    <t>19301.0001.24.00348-8</t>
  </si>
  <si>
    <t>Importe referente a despesa com o acréscimo de 24,34% (vinte e quatro vírgula trinta e quatro por cento) ao Contrato  nº. 010/2023, referente a confecção de material gráfico, para atender ações do Departamento Estadual de Trânsito de Roraima, conforme Processo SEI n.º 19301.001942/2023.43. Adesão da Ata de Registro de Preços nº 013/2021(C)- ALE/RR, Pregão Presencial nº 013/2021-SRP, Processo Administrativo nº 510/2021.
 ECNI nº 219</t>
  </si>
  <si>
    <t>19301.0001.24.01313-0</t>
  </si>
  <si>
    <t>Contratação de empresa especializada no fornecimento de Solução para Gestão, Monitoramento e Segurança e Privacidade de Dados Informatizados Sensíveis, atendendo a Lei Geral de Proteção de Dados (Lei nº 13.709/2018), de necessidade contínua, para prover segurança cibernética e manter a integridade, confidencialidade e disponibilidade das informações em todo o DETRAN-RR</t>
  </si>
  <si>
    <t xml:space="preserve">Importe referente à contratação de empresa especializada para prestação de serviços de gestão de acervo documental com guarda de documentos, tratamento técnico, Organização e Indexação, de forma contínua, assim como digitalização de documentos com fornecimento de Sistema Informatizado de Gestão Arquivística de Documentos - SIGAD, com a finalidade de atender o Departamento Estadual de Trânsito de Roraima-DETRAN RR. Emenda Parlamentar Coletiva nº 219, de autoria da Comissão Mista de Orçamento, Fiscalização Financeira, Tributação e Controle, sancionada através da Lei nº 1.915 de 18 de janeiro de 2024, publicada no DOE nº 4602 de 18/01/2024, que "Estima a Receita e fixa a Despesa do Estado para o Exercício Financeiro de 2024".
Conforme Processo SEI: 19301.005814/2024.50
</t>
  </si>
  <si>
    <t>20601.0001.24.00944-1</t>
  </si>
  <si>
    <t xml:space="preserve">Cursos de Extensão na área de saúde nos 14 municípios do Estado de Roraima, através do  Instituto de Desenvolvimento Humano e Social, CNPJ: 27.959.638/0001-00. </t>
  </si>
  <si>
    <t>Emenda Coletiva Não Impositiva Nº 220 - Comissão de Orçamento.
- Termo de Fomento nº 001/2024 - ESTADO DE RORAIMA/SESAU/INSTITUTO DE DESENVOLVIMENTO HUMANO E SOCIAL.
- META: Cursos de extensão na área de saúde nos 14 municípios do Estado de Roraima, através do Instituto de Desenvolvimento Humano e Social CNPJ: 27.959.638/0001-00.
- 20101.011425/2024.07 / Despacho 50 (12500950).</t>
  </si>
  <si>
    <t>18303.0001.24.00120-3</t>
  </si>
  <si>
    <t>18303.0001.20.606.058.2209.9900.33903700.1500.0000.4.1</t>
  </si>
  <si>
    <t>Contratação de empresa para a prestação de serviços de pessoal terceirizado para atender o Instituto de Assistência Técnica e Extensão Rural - IATER</t>
  </si>
  <si>
    <t>Contratação de empresa para prestação de serviços de mão de obra terceirizada com dedicação exclusiva e de forma contínua para atender às necessidades, de acordo com as demandas" do Instituto de Assistência Técnica e Extensão Rural - IATER (Emenda Parlamentar Nº 221 e 241 ). Estorno de R$ 211.257,13</t>
  </si>
  <si>
    <t>18303.0001.24.00410-5</t>
  </si>
  <si>
    <t xml:space="preserve">Contratação de empresa para prestação de serviços de mão de obra terceirizada com dedicação exclusiva e de forma contínua para atender às necessidades, de acordo com as demandas, do Instituto de Assistência Técnica e Extensão Rural - IATER (Emenda Parlamentar - ECNI 221).
</t>
  </si>
  <si>
    <t>18303.0001.24.00411-3</t>
  </si>
  <si>
    <t>Contratação de empresa para prestação de serviços de mão de obra terceirizada com dedicação exclusiva e de forma contínua para atender às necessidades, de acordo com as demanda, do Instituto de Assistência Técnica e Extensão Rural - IATER (Emenda Parlamentar ECNI 221)</t>
  </si>
  <si>
    <t>18303.0001.24.00439-3</t>
  </si>
  <si>
    <t>Contratação de empresa para prestação de serviços de mão de obra terceirizada com dedicação exclusiva e de forma contínua para atender às necessidades, de acordo com as demanda, do Instituto de Assistência Técnica e Extensão Rural - IATER (Emenda Parlamentar ECNI 221).</t>
  </si>
  <si>
    <t>18302.0001.24.00951-9</t>
  </si>
  <si>
    <t>18302.0001.20.609.033.2379.9900.44905200.1500.0000.4.1</t>
  </si>
  <si>
    <t>Aquisição de materiais e equipamentos para a Implementação do Laboratório de Sanidade Animal.</t>
  </si>
  <si>
    <t>Valor que se empenha para fazer face as despesas com aquisição de equipamentos para atender o Laboratório de Sanidade Animal - LASAN. EMENDA PARLAMENTAR COLETIVA Nº 222. PREGÃO ELETRÔNICO TRADICIONAL Nº 002/2024 - ADERR.</t>
  </si>
  <si>
    <t>18302.0001.24.01309-5</t>
  </si>
  <si>
    <t xml:space="preserve">Valor que se empenha para fazer face as despesas com aquisição de equipamentos de diagnóstico de brucelose, anemia infecciosa equina e mormo, conforme Termo de Referência (SEI 12931106), itens 1, 2, 13, 14, 16 E 17 . PREGÃO ELETRÔNICO TRADICIONAL Nº 006/2024-ADERR. EMENDA PARLAMENTAR COLETIVA 222/2024. </t>
  </si>
  <si>
    <t>18302.0001.24.01310-9</t>
  </si>
  <si>
    <t xml:space="preserve">Valor que se empenha para fazer face as despesas com aquisição de equipamentos de diagnóstico de brucelose, anemia infecciosa equina e mormo, conforme Termo de Referência (SEI 12931106), itens 3 E 4 . PREGÃO ELETRÔNICO TRADICIONAL Nº 006/2024-ADERR. EMENDA PARLAMENTAR COLETIVA 222/2024. </t>
  </si>
  <si>
    <t>18302.0001.24.01311-7</t>
  </si>
  <si>
    <t xml:space="preserve">Valor que se empenha para fazer face as despesas com aquisição de equipamentos de diagnóstico de brucelose, anemia infecciosa equina e mormo, conforme Termo de Referência (SEI 12931106), item 7 . PREGÃO ELETRÔNICO TRADICIONAL Nº 006/2024-ADERR. EMENDA PARLAMENTAR COLETIVA 222/2024. </t>
  </si>
  <si>
    <t>18302.0001.24.01312-5</t>
  </si>
  <si>
    <t xml:space="preserve">Valor que se empenha para fazer face as despesas com aquisição de equipamentos de diagnóstico de brucelose, anemia infecciosa equina e mormo, conforme Termo de Referência (SEI 12931106), itens 9, 11, 12 e 15 . PREGÃO ELETRÔNICO TRADICIONAL Nº 006/2024-ADERR. EMENDA PARLAMENTAR COLETIVA 222/2024. </t>
  </si>
  <si>
    <t>18302.0001.24.01313-3</t>
  </si>
  <si>
    <t xml:space="preserve">Valor que se empenha para fazer face as despesas com aquisição de equipamentos de diagnóstico de brucelose, anemia infecciosa equina e mormo, conforme Termo de Referência (SEI 12931106), item 5  . PREGÃO ELETRÔNICO TRADICIONAL Nº 006/2024-ADERR. EMENDA PARLAMENTAR COLETIVA 222/2024. </t>
  </si>
  <si>
    <t>18302.0001.24.01314-1</t>
  </si>
  <si>
    <t xml:space="preserve">Valor que se empenha para fazer face as despesas com aquisição de equipamentos de diagnóstico de brucelose, anemia infecciosa equina e mormo, conforme Termo de Referência (SEI 12931106), item 6. PREGÃO ELETRÔNICO TRADICIONAL Nº 006/2024-ADERR. EMENDA PARLAMENTAR COLETIVA 222/2024. </t>
  </si>
  <si>
    <t>18302.0001.24.01315-1</t>
  </si>
  <si>
    <t xml:space="preserve">Valor que se empenha para fazer face as despesas com aquisição de equipamentos de diagnóstico de brucelose, anemia infecciosa equina e mormo, conforme Termo de Referência (SEI 12931106), item 8. PREGÃO ELETRÔNICO TRADICIONAL Nº 006/2024-ADERR. EMENDA PARLAMENTAR COLETIVA 222/2024. </t>
  </si>
  <si>
    <t>18302.0001.24.01316-8</t>
  </si>
  <si>
    <t xml:space="preserve">Valor que se empenha para fazer face as despesas com aquisição de equipamentos de diagnóstico de brucelose, anemia infecciosa equina e mormo, conforme Termo de Referência (SEI 12931106), item 19. PREGÃO ELETRÔNICO TRADICIONAL Nº 006/2024-ADERR. EMENDA PARLAMENTAR COLETIVA 222/2024. </t>
  </si>
  <si>
    <t>18302.0001.24.01317-6</t>
  </si>
  <si>
    <t xml:space="preserve">Valor que se empenha para fazer face as despesas com aquisição de equipamentos de diagnóstico de brucelose, anemia infecciosa equina e mormo, conforme Termo de Referência (SEI 12931106), item 20. PREGÃO ELETRÔNICO TRADICIONAL Nº 006/2024-ADERR. EMENDA PARLAMENTAR COLETIVA 222/2024. </t>
  </si>
  <si>
    <t>34101.0001.24.00526-2</t>
  </si>
  <si>
    <t>34101.0001.13.392.031.2425.9900.33504100.1500.0000.4.1</t>
  </si>
  <si>
    <t>Realização de difusão cultural por meio de produções de audiovisual/cinema nos municípios de Roraima, realizados pela instituto Organizacional Federal - lOF, CNPJ no 07.956.588/0001-09</t>
  </si>
  <si>
    <t>Repasse de recurso financeiro para o Instituto Organizacional Federal, CNPJ n° 7.956.588/0001-09, através da formalização de Termo de Fomento para execução do Projeto "CineArt", conforme Emenda Parlamentar Coletiva n° 223 e a Emenda Parlamentar Coletiva n° 224, de autoria da Comissão Mista de Orçamento, Fiscalização Financeira, Tributação e Controle.
Processo SEI: 34101.001849/2024.60. TERMO DE FOMENTO N° 30/2024.</t>
  </si>
  <si>
    <t>21101.0001.24.00695-1</t>
  </si>
  <si>
    <t>21101.0001.26.782.075.3340.0500.44404100.1500.0000.4.1</t>
  </si>
  <si>
    <t>Implantação de vicinal no trecho  Marupá/Wapum no município de Bonfim</t>
  </si>
  <si>
    <t>Valor destinado a atender as despesas com a celebração do Convênio nº 18/2024-ESTADO DE RORAIMA/SEINF/MUNICÍPIO DE BONFIM, cujo objeto é a Pavimentação asfáltica na Vicinal 5 que liga a Vila São Francisco a Comunidade São Domingos até a RR 207, no Município de Bonfim. (ECNI - EMENDA N° 225).</t>
  </si>
  <si>
    <t>21101.0001.24.00698-6</t>
  </si>
  <si>
    <t>21101.0001.26.782.075.3341.9900.44404100.1500.0000.4.1</t>
  </si>
  <si>
    <t>Construção de Pontes em Vicinais do Município de Bonfim - RR</t>
  </si>
  <si>
    <t>Valor destinado a atender as despesas com a celebração do Convênio nº 12/2024-ESTADO DE RORAIMA/SEINF/MUNICÍPIO DE BONFIM, cujo objeto é Construção de Pontes em Vicinais do Município de Bonfim-RR.(EMENDA N° 225 - ECNI).</t>
  </si>
  <si>
    <t>21101.0001.24.00018-1</t>
  </si>
  <si>
    <t>21101.0001.15.451.043.3536.9900.33903900.1500.0000.4.1</t>
  </si>
  <si>
    <t>Despesa com eventual contratação de empresa especializada em serviço de limpeza, remoção de entulhos e galhadas, demolições, melhorias de acesso e estacionamentos de terrenos de órgãos públicos do Governo, arruamento de Sedes e Vilas dos municípios, serviços de caminhão guindauto, plataforma e guincho e demais demandas da SEINF, com utilização de equipamentos leves e pesados, incluindo: mão de obra, combustível, manutenção preventiva e corretiva e demais demandas necessárias para o completo e bom desempenho dos trabalhos.</t>
  </si>
  <si>
    <t>Valor destinado a atender parcialmente as despesas com Contratação de Empresa Especializada em Serviço de Limpeza, Remoção de Entulhos e Galhadas, Demolições, Melhorias de Acesso e Estacionamentos de Terrenos de Órgãos Públicos do Governo, Arruamento de Sedes e Vilas dos Municípios, Serviços de Caminhão Guindauto, Plataforma e Guincho e demais demandas da SEINF, com Utilização Equipamentos Leves e Pesados, Incluindo: Mão de Obra, Combustível, Manutenção Preventiva e Corretiva e demais demandas necessárias para o completo e bom desempenho dos trabalhos, divididos em 03 (Três) Lotes, Sendo: Lote I - Municípios de Alto Alegre, Amajarí, Boa Vista, Iracema e Mucajaí.(Emenda n° 226 - ECNI).</t>
  </si>
  <si>
    <t>21101.0001.24.00086-4</t>
  </si>
  <si>
    <t>Valor destinado a atender as despesas com Contratação de Empresa Especializada em Serviço de Limpeza, Remoção de Entulhos e Galhadas, Demolições, Melhorias de Acesso e Estacionamentos de Terrenos de Órgãos Públicos do Governo, Arruamento de Sedes e Vilas dos Municípios, Serviços de Caminhão Guindauto, Plataforma e Guincho e demais demandas da SEINF, com Utilização Equipamentos Leves e Pesados, Incluindo: Mão de Obra, Combustível, Manutenção Preventiva e Corretiva e demais demandas necessárias para o completo e bom desempenho dos trabalhos, divididos em 03 (Três) Lotes, Sendo: Lote I - Municípios de Alto Alegre, Amajarí, Boa Vista, Iracema e Mucajaí.(Emenda n° 226 - ECNI) - Reajuste.</t>
  </si>
  <si>
    <t>21101.0001.24.00036-8</t>
  </si>
  <si>
    <t>Valor destinado a atender as despesa com os Serviços de Limpeza, Remoção de Entulhos e Galhadas, Demolições, Melhorias de Acesso e Estacionamentos de Terrenos de Órgãos Públicos do Governo, Arruamento de Sedes e Vilas dos Municípios, Serviços de Caminhão Guindauto, Plataforma e Guincho e demais demandas da SEINF, com Utilização Equipamentos Leves e Pesados, Incluindo: Mão de Obra, Combustível, Manutenção Preventiva e Corretiva e demais demandas necessárias para o completo e bom desempenho dos trabalhos, divididos em 03 (Três) Lotes, Sendo: Lote II - Municípios de Bonfim, Cantá, Normandia, Pacaraima e Uiramutã.(EP nº 226 - ECNI).</t>
  </si>
  <si>
    <t>21101.0001.24.00037-6</t>
  </si>
  <si>
    <t>Valor destinado a atender as despesa com os Serviços de Limpeza, Remoção de Entulhos e Galhadas, Demolições, Melhorias de Acesso e Estacionamentos de Terrenos de Órgãos Públicos do Governo, Arruamento de Sedes e Vilas dos Municípios, Serviços de Caminhão Guindauto, Plataforma e Guincho e demais demandas da SEINF, com Utilização Equipamentos Leves e Pesados, Incluindo: Mão de Obra, Combustível, Manutenção Preventiva e Corretiva e demais demandas necessárias para o completo e bom desempenho dos trabalhos, divididos em 03 (Três) Lotes, Sendo: Lote II - Municípios de Bonfim, Cantá, Normandia, Pacaraima e Uiramutã.(EP nº 2277 - ECNI).</t>
  </si>
  <si>
    <t>21101.0001.24.00638-2</t>
  </si>
  <si>
    <t>Despesa com eventual contratação de empresa especializada em serviço de limpeza, remoção de entulhos e galhadas, demolições, melhorias de acesso e estacionamentos de terrenos de órgãos públicos do Governo, arruamento de Sedes e Vilas dos Municípios, serviços de caminhão guindauto, plataforma e guincho e demais demandas da SEINF, com utilização de equipamentos leves e pesados, incluindo: mão de obra, combustível, manutenção preventiva e corretiva e demais demandas necessárias para o completo e bom desempenho dos trabalhos.</t>
  </si>
  <si>
    <t>Valor destinado a atender parcialmente as despesas com os Serviços de Limpeza, Remoção de Entulhos e Galhadas, Demolições, Melhorias de Acesso e Estacionamentos de Terrenos de Órgãos Públicos do Governo, Arruamento de Sedes e Vilas dos Municípios, Serviços de Caminhão Guindauto, Plataforma e Guincho e demais demandas da SEINF, com Utilização Equipamentos Leves e Pesados, Incluindo: Mão de Obra, Combustível, Manutenção Preventiva e Corretiva e demais demandas necessárias para o completo e bom desempenho dos trabalhos, divididos em 03 (Três) Lotes, Sendo: Lote II - Municípios de Bonfim, Cantá, Normandia, Pacaraima e Uiramutã.(EP nº 228 - ECNI).</t>
  </si>
  <si>
    <t>21101.0001.24.00885-7</t>
  </si>
  <si>
    <t>21101.0001.24.00886-5</t>
  </si>
  <si>
    <t>Valor destinado a atender parcialmente as despesas com Reajuste do Contrato nº 027/2023, ref. aos Serviços de Limpeza, Remoção de Entulhos e Galhadas, Demolições, Melhorias de Acesso e Estacionamentos de Terrenos de Órgãos Públicos do Governo, Arruamento de Sedes e Vilas dos Municípios, Serviços de Caminhão Guindauto, Plataforma e Guincho e demais demandas da SEINF, com Utilização Equipamentos Leves e Pesados, Incluindo: Mão de Obra, Combustível, Manutenção Preventiva e Corretiva e demais demandas necessárias para o completo e bom desempenho dos trabalhos, divididos em 03 (Três) Lotes, Sendo: Lote II - Municípios de Bonfim, Cantá, Normandia, Pacaraima e Uiramutã.(EP nº 228 - ECNI).</t>
  </si>
  <si>
    <t>21101.0001.24.01051-7</t>
  </si>
  <si>
    <t>Valor destinado a atender parcialmente as despesas com Renovação contratual, ref. aos Serviços de Limpeza, Remoção de Entulhos e Galhadas, Demolições, Melhorias de Acesso e Estacionamentos de Terrenos de Órgãos Públicos do Governo, Arruamento de Sedes e Vilas dos Municípios, Serviços de Caminhão Guindauto, Plataforma e Guincho e demais demandas da SEINF, com Utilização Equipamentos Leves e Pesados, Incluindo: Mão de Obra, Combustível, Manutenção Preventiva e Corretiva e demais demandas necessárias para o completo e bom desempenho dos trabalhos, divididos em 03 (Três) Lotes, Sendo: Lote II - Municípios de Bonfim, Cantá, Normandia, Pacaraima e Uiramutã.(EP nº 228 - ECNI).</t>
  </si>
  <si>
    <t>21101.0001.24.00031-7</t>
  </si>
  <si>
    <t>21101.0001.26.782.075.2227.9900.33903900.1500.0000.4.1</t>
  </si>
  <si>
    <t xml:space="preserve"> Manutenção de pontes no Estado de Roraima.  </t>
  </si>
  <si>
    <t>Valor destinado a atender as despesas com a execução dos serviços de manutenção de pontes de madeira em rodovias vicinais no Estado de Roraima, Lote V - Cantá. (Pregão Presencial nº 002/2021-SRP) - Emenda nº 229 - ECNI.</t>
  </si>
  <si>
    <t>21101.0001.24.00229-8</t>
  </si>
  <si>
    <t>Valor destinado a atender as despesas com o Reajuste, ref. aos serviços de manutenção de pontes de madeira em rodovias vicinais no Estado de Roraima, Lote XIV - São Luiz do Anauá. (Pregão Presencial nº 002/2021-SRP) - EMENDA N° 229 - ECNI.</t>
  </si>
  <si>
    <t>21101.0001.24.00228-1</t>
  </si>
  <si>
    <t>Valor destinado a atender as despesas com a Renovação contratual, ref. aos serviços de manutenção de pontes de madeira em rodovias vicinais no Estado de Roraima, Lote XIV - São Luiz do Anauá. (Pregão Presencial nº 002/2021-SRP) - EMENDA N° 229 - ECNI.</t>
  </si>
  <si>
    <t>21101.0001.24.01615-9</t>
  </si>
  <si>
    <t>21101.0001.15.451.043.3536.9900.44905100.1500.0000.4.1</t>
  </si>
  <si>
    <t>Implantação de Infraestrutura Urbana (Pavimentação, Drenagem e Esgotamento Sanitário), no Bairro Pedra Pintada, em Boa Vista-RR.</t>
  </si>
  <si>
    <t>Valor destinado a atender as despesas com Reajuste, referente a Implantação de Infraestrutura Urbana (Pavimentação, Drenagem e Esgotamento Sanitário), nas Ruas: Rua A, Rua B, Rua C, Topázio, Olho de Tigre, Jaspe, Pérola, Quartzo, Amazonita e Rua RR 321, no Bairro Pedra Pintada, em Boa Vista/RR. (ECNI - EMENDA N° 230).</t>
  </si>
  <si>
    <t>21101.0001.24.01703-1</t>
  </si>
  <si>
    <t>21101.0001.26.782.075.2229.9900.44905100.1500.0000.4.1</t>
  </si>
  <si>
    <t>Pavimentação em CBUQ e drenagem da Rodovia Estadual RR-452, São Silvestre - Lote II, trecho: entre RR-205 até Vila São Silvestre, extensão: 9.933,52m, Alto Alegre.</t>
  </si>
  <si>
    <t>Valor destinado a atender parcialmente as despesa com o Reajuste do Contrato nº  072/2022/SEINF, referente aos serviços de pavimentação em CBUQ e drenagem da Rodovia Estadual RR-452 São Silvestre - Lote II, trecho: entre RR-205 até Vila São Silvestre, segmento: entre Km 17,00 até Vila São Silvestre, extensão: 9.933,52 m, no Município de Alto Alegre-RR. (ECNI  nº 230).</t>
  </si>
  <si>
    <t>21101.0001.24.01706-6</t>
  </si>
  <si>
    <t xml:space="preserve"> Serviço de limpeza, remoção de entulhos e galhadas, demolições, melhorias de acesso e estacionamentos de terrenos de órgãos públicos do governo, arruamento de sedes e vilas dos municípios, serviços de caminhão guindauto, plataforma e guincho e demais demandas da SEINF, com utilização equipamentos leves e pesados, incluindo: mão de obra, combustível, manutenção preventiva e corretiva - Lote III</t>
  </si>
  <si>
    <t>Valor destinado a atender parcialmente as despesas com a Contratação de Empresa Especializada em Serviço de Limpeza, Remoção de Entulhos e Galhadas, Demolições, Melhorias de Acesso e Estacionamentos de Terrenos de Órgãos Públicos do Governo, Arruamento de Sedes e Vilas dos Municípios, Serviços de Caminhão Guindauto, Plataforma e Guincho e demais demandas da SEINF, com Utilização Equipamentos Leves e Pesados, Incluindo: Mão de Obra, Combustível, Manutenção Preventiva e Corretiva e demais demandas necessárias para o completo e bom desempenho dos trabalhos, Sendo: Lote III - Municípios de Caracaraí, Caroebe, São João da Baliza, São Luiz e Rorainópolis.(ECNI  nº 230).</t>
  </si>
  <si>
    <t>21101.0001.24.01754-6</t>
  </si>
  <si>
    <t>21101.0001.26.782.075.2228.9900.33903900.1500.0000.4.1</t>
  </si>
  <si>
    <t>Conservação, manutenção e recuperação de vias públicas urbanas e rurais em diversos municípios do Estado de Roraima, - LOTE 02: Cantá, Bonfim, Normandia, Uiramutã e Pacaraima.</t>
  </si>
  <si>
    <t>Valor destinado a atender parcialmente as despesas com o 1º Reajuste de Preços do Contrato nº 049/2023/SEINF, referente aos serviços de conservação, manutenção e recuperação de vias públicas urbanas e rurais em diversos municípios do Estado de Roraima - LOTE II: Municípios de Canta, Bonfim, Normandia, Uiramutã e Pacaraima/RR (PREGÃO PRESENCIAL (SRP) Nº 005/2022) - (Emenda nº 230).</t>
  </si>
  <si>
    <t>Contratação de empresa especializada para executar os serviços de recapeamento asfáltica nos  municípios do Estado de Roraima.</t>
  </si>
  <si>
    <t>21101.0001.24.00696-1</t>
  </si>
  <si>
    <t xml:space="preserve"> Pavimentação asfáltica na vicinal 05 que liga a Vila São Francisco a comunidade Vila São Domingos até a RR 207, no município de Bonfim. </t>
  </si>
  <si>
    <t>Valor destinado a atender as despesas com a celebração do Convênio nº 18/2024-ESTADO DE RORAIMA/SEINF/MUNICÍPIO DE BONFIM, cujo objeto é a Pavimentação asfáltica na Vicinal 5 que liga a Vila São Francisco a Comunidade São Domingos até a RR 207, no Município de Bonfim. (ECNI - EMENDA N° 231).</t>
  </si>
  <si>
    <t>21101.0001.24.00566-1</t>
  </si>
  <si>
    <t>21101.0001.15.451.043.3536.0500.33404100.1500.0000.4.1</t>
  </si>
  <si>
    <t>Atender a Revitalização e limpeza urbana na sede e vilas do município de Bonfim.</t>
  </si>
  <si>
    <t>Valor destinado a atender as despesas com o Termo de Convênio nº 09/2024 - ESTADO DE RORAIMA/SEINF/MUNICÍPIO DE BONFIM, cujo objeto é execução de serviços de Revitalização e Limpeza Urbana na Sede e Vilas do Município do Bonfim. (EMENDA N° 232 - ECNI).</t>
  </si>
  <si>
    <t>21101.0001.24.00697-8</t>
  </si>
  <si>
    <t>Valor destinado a atender as despesas com a celebração do Convênio nº 18/2024-ESTADO DE RORAIMA/SEINF/MUNICÍPIO DE BONFIM, cujo objeto é a Pavimentação asfáltica na Vicinal 5 que liga a Vila São Francisco a Comunidade São Domingos até a RR 207, no Município de Bonfim. (ECNI - EMENDA N° 232).</t>
  </si>
  <si>
    <t>21101.0001.24.00020-1</t>
  </si>
  <si>
    <t xml:space="preserve">Manutenção de estradas vicinais nos municípios do Estado de Roraima.  </t>
  </si>
  <si>
    <t>Valor destinado a atender parcialmente as despesas com os serviços de manutenção de rodovias vicinais no Estado de Roraima, Lote X - Normandia. (Pregão Presencial nº 001/2021-SRP) - Emenda nº 233 - ECNI.</t>
  </si>
  <si>
    <t>21101.0001.24.00021-1</t>
  </si>
  <si>
    <t>Valor destinado a atender parcialmente as despesas com os serviços de manutenção de rodovias vicinais no Estado de Roraima, Lote X - Normandia. (Pregão Presencial nº 001/2021-SRP) - Emenda nº 233 - ECNI. REAJUSTE.</t>
  </si>
  <si>
    <t>21101.0001.24.00296-4</t>
  </si>
  <si>
    <t>Valor destinado a atender parcialmente as despesas com a 2ª Renovação Contratual, ref. aos serviços de manutenção de rodovias vicinais no Estado de Roraima, Lote IV - Bonfim. (pregão Presencial nº 001/2021-SRP) - Emenda Parlamentar nº 233 - ECNI.</t>
  </si>
  <si>
    <t>21101.0001.24.00297-2</t>
  </si>
  <si>
    <t>21101.0001.24.00298-0</t>
  </si>
  <si>
    <t>21101.0001.24.00425-8</t>
  </si>
  <si>
    <t>Valor destinado a atender as despesas com o Reajustamento ao Contrato n° 063/2021, ref. aos serviços de manutenção de rodovias vicinais no Estado de Roraima, Lote IV - Bonfim. (pregão Presencial nº 001/2021-SRP) - Emenda Parlamentar nº 233 - ECNI.</t>
  </si>
  <si>
    <t>21101.0001.24.00668-4</t>
  </si>
  <si>
    <t>Valor destinado a atender parcialmente as despesas com a 2ª Revisão em fase de obras com reflexo financeiro do Contrato n° 077/2021, ref. aos serviços de Manutenção de Rodovias Vicinais no Estado de Roraima - Lote XII - Município de Rorainópolis. (Pregão Presencial nº 001/2021-SRP) - EMENDA N° 233 - ECNI.</t>
  </si>
  <si>
    <t>21101.0001.24.00750-8</t>
  </si>
  <si>
    <t>Valor destinado a atender as despesas com o Reajustamento ao Contrato n° 065/2021, ref. aos serviços de manutenção de rodovias vicinais no Estado de Roraima, Lote IX - Município de Mucajaí-RR. (pregão Presencial nº 001/2021-SRP). (EMENDA N° 233 - ECNI).</t>
  </si>
  <si>
    <t>21101.0001.24.00929-2</t>
  </si>
  <si>
    <t>Valor destinado a atender as despesas Reajuste,  ref. aos serviços de manutenção de rodovias vicinais no Estado de Roraima, Lote IV - Bonfim. (pregão Presencial nº 001/2021-SRP) - Emenda Parlamentar nº 233 - ECNI.</t>
  </si>
  <si>
    <t>21101.0001.24.00937-3</t>
  </si>
  <si>
    <t>Valor destinado a atender parcialmente as despesas com os serviços de manutenção de rodovias vicinais no Estado de Roraima, Lote IX - Município de Mucajaí-RR. (pregão Presencial nº 001/2021-SRP). (EMENDA N° 233 - ECNI) - PI.</t>
  </si>
  <si>
    <t>21101.0001.24.01493-8</t>
  </si>
  <si>
    <t>Valor destinado a atender parcialmente as despesas com os Serviço de Limpeza, Remoção de Entulhos e Galhadas, Demolições, Melhorias de Acesso e Estacionamentos de Terrenos de Órgãos Públicos do Governo, Arruamento de Sedes e Vilas dos Municípios, Serviços de Caminhão Guindauto, Plataforma e Guincho e demais demandas da SEINF, com Utilização Equipamentos Leves e Pesados, Incluindo: Mão de Obra, Combustível, Manutenção Preventiva e Corretiva e demais demandas necessárias para o completo e bom desempenho dos trabalhos, divididos em 03 (Três) Lotes, Sendo: Lote I - Municípios de Alto Alegre, Amajarí, Boa Vista, Iracema e Mucajaí.(EMENDA N° 233 - ECNI).</t>
  </si>
  <si>
    <t>21101.0001.24.01578-0</t>
  </si>
  <si>
    <t>Valor destinado a atender as despesas com o Reajuste, ref. aos serviços de manutenção de rodovias vicinais no Estado de Roraima, Lote IV - Bonfim. (pregão Presencial nº 001/2021-SRP) - Emenda Parlamentar nº 233 - ECNI.</t>
  </si>
  <si>
    <t>21101.0001.24.01680-9</t>
  </si>
  <si>
    <t>Atender despesa o contrato inicial e o reajustamento dos serviços de manutenção de rodoviais vicinais no Estado de Roraima – Lote XIII – Município de São João da Baliza.</t>
  </si>
  <si>
    <t xml:space="preserve">Valor destinado a atender as despesas com os serviços de Manutenção de Rodovias Vicinais no Estado de Roraima - Lote XIII, no Município de São João da Baliza(Pregão Presencial nº 001/2021-SRP) - ECNI -  Emenda Coletiva Não Impositiva nº 233. </t>
  </si>
  <si>
    <t>21101.0001.24.01681-7</t>
  </si>
  <si>
    <t xml:space="preserve">Valor destinado a atender as despesas com o 3º Reajustamento: Período Out/2020 a Out/2023, referente aos serviços de Manutenção de Rodovias Vicinais no Estado de Roraima - Lote XIII, no Município de São João da Baliza(Pregão Presencial nº 001/2021-SRP) - ECNI -  Emenda Coletiva Não Impositiva nº 233. </t>
  </si>
  <si>
    <t>21101.0001.24.01877-1</t>
  </si>
  <si>
    <t>Atender despesa com PI e reajustamento, referente aos serviços de manutenção de pontes de madeira em rodovias vicinais no Estado de Roraima, Lote 9 - município de Mucajaí</t>
  </si>
  <si>
    <t>Valor destinado a atender as despesas com os serviços de manutenção de pontes de madeira em rodovias vicinais no Estado de Roraima, Lote IX - Município de Mucajaí-RR. (Pregão Presencial nº 002/2021-SRP) - EMENDA 233 - ECNI.</t>
  </si>
  <si>
    <t>21101.0001.24.01878-1</t>
  </si>
  <si>
    <t>Valor destinado a atender as despesas com o 2º Reajuste, ref. aos serviços de manutenção de pontes de madeira em rodovias vicinais no Estado de Roraima, Lote IX - Município de Mucajaí-RR. (Pregão Presencial nº 002/2021-SRP) - EMENDA 233 - ECNI.</t>
  </si>
  <si>
    <t>21101.0001.24.01879-8</t>
  </si>
  <si>
    <t>Valor destinado a atender as despesas com o 3º Reajuste, ref. aos serviços de manutenção de pontes de madeira em rodovias vicinais no Estado de Roraima, Lote IX - Município de Mucajaí-RR. (Pregão Presencial nº 002/2021-SRP) - EMENDA 233 - ECNI.</t>
  </si>
  <si>
    <t>15101.0001.24.00153-3</t>
  </si>
  <si>
    <t>15101.0001.04.122.010.4508.0100.33904000.1500.0000.4.1</t>
  </si>
  <si>
    <t>Atendimento das necessidades de digitalização de acervos documentais da SEGAD</t>
  </si>
  <si>
    <t>-Emenda Parlamentar Coletiva nº 233/2024, de autoria da Comissão Mista de Orçamento, Fiscalização Financeira, Tributação e Controle, sancionada através da Lei n° 1.915 de 18 de janeiro de 2024. Suplementação confor. Anexo OF. N° 302/2024 - ALE/PRES/COMISSÃO DE ORÇAMENTO (15581793).
-Meta: Atendimento das necessidades de digitalização de acervos documentais da SEGAD.
-Valor: R$ 345.120,00.
-Em atendimento ao Despacho 936 (15594713).
-Compatível orçamentariamente com a Lei de Diretrizes Orçamentárias (LDO)-Lei Estadual nº Lei nº 1.849 de 27 de julho de 2023,
DOE 4490 de 27 de Julho de 2023, alt. pela Lei nº 1.913 de 09 de janeiro de 2024, DOE 4595 e Lei Orçamentária Anual (LOA) Nº
1.915, DE 18 DE JANEIRO DE 2024, publicada no DOE 4602 de 18 de janeiro de 2024, para o exercício de 2024.</t>
  </si>
  <si>
    <t>21101.0001.24.00230-1</t>
  </si>
  <si>
    <t>Valor destinado a atender parcialmente as despesas com a  Renovação Contratual, ref. aos serviços de Manutenção de Rodovias Vicinais no Estado de Roraima - Lote XII - Município de Rorainópolis. (Pregão Presencial nº 001/2021-SRP) - EMENDA N° 234 - ECNI.</t>
  </si>
  <si>
    <t>21101.0001.24.00291-3</t>
  </si>
  <si>
    <t>21101.0001.26.782.075.3340.9900.44905100.1500.0000.4.1</t>
  </si>
  <si>
    <t xml:space="preserve">Atender despesa com serviços de Implantação da Rodovia Vicinal 10 Confiança IV (CAI-141), Trecho km 0,00 x km 31,68, com implantação de obras de arte correntes, totalizando 31,68km de extensão, no município de Caracaraí-RR </t>
  </si>
  <si>
    <t>Valor destinado a atender as despesas com a Implantação da rodovia vicinal 10 confiança IV (CAI-141), trecho km 0,00 x km 31,68, com Implantação de obras de arte correntes, totalizando 31,68km de extensão, no município de Caracaraí/RR. (EMENDA N° 234 - ECNI).</t>
  </si>
  <si>
    <t>21101.0001.24.00293-1</t>
  </si>
  <si>
    <t>Para atender parcialmente despesa com serviços de conservação, manutenção e recuperação de vias públicas urbanas e rurais em diversos municípios do Estado de Roraima – Lote 02: Cantá, Bonfim, Normandia, Uiramutã e Pacaraima-RR</t>
  </si>
  <si>
    <t>Valor destinado a atender as despesas com os serviços de conservação, manutenção e recuperação de vias públicas urbanas e rurais em diversos municípios do Estado de Roraima - LOTE II: Municípios de Canta, Bonfim, Normandia, Uiramutã e Pacaraima/RR (PREGÃO
PRESENCIAL (SRP) Nº 005/2022) - (EMENDA N° 234 - ECNI).</t>
  </si>
  <si>
    <t>21101.0001.24.00295-6</t>
  </si>
  <si>
    <t>Para atender despesa com Reprogramação de Serviços, referente a implantação de infraestrutura urbana (pavimentação, drenagem e esgotamento sanitário) no bairro Pedra Pintada, em Boa Vista-RR</t>
  </si>
  <si>
    <t>Valor destinado a atender parcialmente as despesas com a 2ª Renovação Contratual, referente aos serviços de manutenção de rodovias vicinais no Estado de Roraima, Lote V - Cantá. (Pregão Presencial nº 001/2021-SRP) - EMENDA  Nº 234 - ECNI.</t>
  </si>
  <si>
    <t>21101.0001.24.00397-9</t>
  </si>
  <si>
    <t>Valor destinado a atender parcialmente as despesas com o 3º Reajuste ao contrato n° 065/2021/SEINF, ref. aos serviços de manutenção de rodovias vicinais no Estado de Roraima, Lote IX - Município de Mucajaí-RR. (pregão Presencial nº 001/2021-SRP). (EMENDA N° 234 - ECNI).</t>
  </si>
  <si>
    <t>21101.0001.24.00398-7</t>
  </si>
  <si>
    <t>Valor destinado a atender parcialmente as despesas com os serviços de manutenção de rodovias vicinais no Estado de Roraima, Lote IX - Município de Mucajaí-RR. (pregão Presencial nº 001/2021-SRP). (EMENDA N° 234 - ECNI).</t>
  </si>
  <si>
    <t>21101.0001.24.00429-0</t>
  </si>
  <si>
    <t>21101.0001.24.00475-4</t>
  </si>
  <si>
    <t>Valor destinado a atender as despesas com o Reajustamento ao Contrato n° 065/2021, ref. aos serviços de manutenção de rodovias vicinais no Estado de Roraima, Lote IX - Município de Mucajaí-RR. (pregão Presencial nº 001/2021-SRP). (EMENDA N° 234 - ECNI).</t>
  </si>
  <si>
    <t>21101.0001.24.00749-4</t>
  </si>
  <si>
    <t>Para atender parcialmente despesa com serviço de limpeza, remoção de entulhos e galhadas, demolições, melhorias de acesso e estacionamentos de terrenos de órgãos públicos do Governo, arruamento de Sedes e Vilas dos municípios, serviços de caminhão guindauto, plataforma e guincho e demais demandas da SEINF, com utilização equipamentos leves e pesados, incluindo: mão de obra, combustível, manutenção preventiva e corretiva e demais demandas necessárias para o completo e bom desempenho dos trabalhos, por período de 12 meses - Lote I - Municípios de Alto Alegre, Amajarí, Boa Vista, Iracema e Mucajaí.</t>
  </si>
  <si>
    <t>Valor destinado a atender as despesas com Contratação de Empresa Especializada em Serviço de Limpeza, Remoção de Entulhos e Galhadas, Demolições, Melhorias de Acesso e Estacionamentos de Terrenos de Órgãos Públicos do Governo, Arruamento de Sedes e Vilas dos Municípios, Serviços de Caminhão Guindauto, Plataforma e Guincho e demais demandas da SEINF, com Utilização Equipamentos Leves e Pesados, Incluindo: Mão de Obra, Combustível, Manutenção Preventiva e Corretiva e demais demandas necessárias para o completo e bom desempenho dos trabalhos, divididos em 03 (Três) Lotes, Sendo: Lote I - Municípios de Alto Alegre, Amajarí, Boa Vista, Iracema e Mucajaí.(Emenda n° 234 - ECNI).</t>
  </si>
  <si>
    <t>21101.0001.24.00779-6</t>
  </si>
  <si>
    <t>Valor destinado a atender parcialmente as despesas com o 3º Reajustamento ao Contrato n° 063/2021, ref. aos serviços de manutenção de rodovias vicinais no Estado de Roraima, Lote IV - Bonfim. (pregão Presencial nº 001/2021-SRP) - Emenda Parlamentar nº 234 - ECNI.</t>
  </si>
  <si>
    <t>21101.0001.24.00780-1</t>
  </si>
  <si>
    <t>Valor destinado a atender parcialmente as despesas com com o 3º Reajuste do Contrato n° 070/2021, referente aos serviços de manutenção de rodovias vicinais no Estado de Roraima, Lote V - Cantá. (Pregão Presencial nº 001/2021-SRP) - EMENDA  Nº 234 - ECNI.</t>
  </si>
  <si>
    <t>21101.0001.24.00788-5</t>
  </si>
  <si>
    <t>Valor destinado a atender as despesas com o Reajuste, ref. aos serviços de Manutenção de Rodovias Vicinais no Estado de Roraima - Lote XII - Município de Rorainópolis. (Pregão Presencial nº 001/2021-SRP) - EMENDA N° 234 - ECNI.</t>
  </si>
  <si>
    <t>21101.0001.24.00789-3</t>
  </si>
  <si>
    <t>Valor destinado a atender as despesas com os serviços de Manutenção de Rodovias Vicinais no Estado de Roraima - Lote XII - Município de Rorainópolis. (Pregão Presencial nº 001/2021-SRP) - EMENDA N° 234 - ECNI. (PI).</t>
  </si>
  <si>
    <t>21101.0001.24.00790-7</t>
  </si>
  <si>
    <t xml:space="preserve">Meta: Atender despesa com manutenção de pontes de madeira em rodovias vicinais no Estado de Roraima, Lote VII - Município de Caroebe </t>
  </si>
  <si>
    <t xml:space="preserve">Valor destinado a atender parcialmente as despesa com os serviços de manutenção de pontes de madeira em rodovias vicinais no Estado de Roraima, Lote VII - Município de Caroebe. (Pregão Presencial nº 002/2021-SRP) - PI(EMENDA N° 234 - ECNI).
</t>
  </si>
  <si>
    <t>21101.0001.24.00826-1</t>
  </si>
  <si>
    <t>Meta: Atender despesa com manutenção de pontes de madeira em rodovias vicinais no Estado de Roraima, Lote XII - Município de Rorainópolis</t>
  </si>
  <si>
    <t>Valor destinado a atender parcialmente as despesas com os serviços de manutenção de pontes de madeira em rodovias vicinais no Estado de Roraima, Lote XII - Rorainópolis. (Pregão Presencial nº 002/2021-SRP) PI.(EMENDA N° 234 - ECNI).</t>
  </si>
  <si>
    <t>21101.0001.24.00928-4</t>
  </si>
  <si>
    <t>Valor destinado a atender as despesas com Reajuste, referente aos serviços de manutenção de rodovias vicinais no Estado de Roraima, Lote V - Cantá. (Pregão Presencial nº 001/2021-SRP) - EMENDA  Nº 234 - ECNI.</t>
  </si>
  <si>
    <t>21101.0001.24.00930-6</t>
  </si>
  <si>
    <t>Valor destinado a atender parcialmente as despesas com o Reajuste, ref. aos Serviço de Limpeza, Remoção de Entulhos e Galhadas, Demolições, Melhorias de Acesso e Estacionamentos de Terrenos de Órgãos Públicos do Governo, Arruamento de Sedes e Vilas dos Municípios, Serviços de Caminhão Guindauto, Plataforma e Guincho e demais demandas da SEINF, com Utilização Equipamentos Leves e Pesados, Incluindo: Mão de Obra, Combustível, Manutenção Preventiva e Corretiva e demais demandas necessárias para o completo e bom desempenho dos trabalhos, divididos em 03 (Três) Lotes, Sendo: Lote I - Municípios de Alto Alegre, Amajarí, Boa Vista, Iracema e Mucajaí.(Emenda n° 234 - ECNI).</t>
  </si>
  <si>
    <t>21101.0001.24.01030-4</t>
  </si>
  <si>
    <t>Valor destinado a atender as despesas com os serviços de manutenção de rodovias vicinais no Estado de Roraima, Lote IX - Município de Mucajaí-RR. (pregão Presencial nº 001/2021-SRP). (EMENDA N° 234 - ECNI). Reajuste.</t>
  </si>
  <si>
    <t>21101.0001.24.01027-4</t>
  </si>
  <si>
    <t>Valor destinado a atender parcialmente as despesas com a 4ª revisão em fase de obras do  Contrato nº  065/2021/SEINF, referente aos serviços de manutenção de rodovias vicinais no Estado de Roraima, Lote IX - Município de Mucajaí-RR. (pregão Presencial nº 001/2021-SRP). (EMENDA N° 234 - ECNI).</t>
  </si>
  <si>
    <t>21101.0001.24.01239-0</t>
  </si>
  <si>
    <t xml:space="preserve">Valor destinado a atender as despesa com o Reajuste, ref. aos serviços de manutenção de pontes de madeira em rodovias vicinais no Estado de Roraima, Lote VII - Município de Caroebe. (Pregão Presencial nº 002/2021-SRP) - PI(EMENDA N° 234 - ECNI).
</t>
  </si>
  <si>
    <t>21101.0001.24.01277-3</t>
  </si>
  <si>
    <t>Valor destinado a atender as despesas com o Reajuste, referente aos serviços de manutenção de rodovias vicinais no Estado de Roraima, Lote V - Cantá. (Pregão Presencial nº 001/2021-SRP) - EMENDA  Nº 234 - ECNI.</t>
  </si>
  <si>
    <t>21101.0001.24.01279-1</t>
  </si>
  <si>
    <t xml:space="preserve">Valor destinado a atender as despesas com os serviços de Manutenção de Rodovias Vicinais no Estado de Roraima - Lote XIII, no Município de São João da Baliza(Pregão Presencial nº 001/2021-SRP) - ECNI - Emenda 234. </t>
  </si>
  <si>
    <t>21101.0001.24.01280-3</t>
  </si>
  <si>
    <t xml:space="preserve">Valor destinado a atender as despesas com o Reajuste, referente aos serviços de Manutenção de Rodovias Vicinais no Estado de Roraima - Lote XIII, no Município de São João da Baliza(Pregão Presencial nº 001/2021-SRP) - ECNI - Emenda 234. </t>
  </si>
  <si>
    <t>21101.0001.24.01410-5</t>
  </si>
  <si>
    <t>Valor destinado a atender o Reajuste, ref. as despesa com os serviços de manutenção de pontes de madeira em rodovias vicinais no Estado de Roraima, Lote VII - Município de Caroebe. (Pregão Presencial nº 002/2021-SRP) - (EMENDA N° 234 - ECNI).</t>
  </si>
  <si>
    <t>21101.0001.24.01824-0</t>
  </si>
  <si>
    <t>Valor destinado a atender as despesas com o 3º  Reajuste, ref. aos serviços de manutenção de rodovias vicinais no Estado de Roraima, Lote V - Cantá. (Pregão Presencial nº 001/2021-SRP) - EMENDA  Nº 234 - ECNI.</t>
  </si>
  <si>
    <t>21101.0001.24.02038-5</t>
  </si>
  <si>
    <t>Valor destinado a atender as despesas com a 3ª Renovação do Contrato nº 077/2021, referente, Aos serviços de Manutenção de Rodovias Vicinais no Estado de Roraima - Lote XII - Município de Rorainópolis. (Pregão Presencial nº 001/2021-SRP) - EMENDA N° 234 - ECNI.</t>
  </si>
  <si>
    <t>21101.0001.24.00044-9</t>
  </si>
  <si>
    <t>Manutenção de estradas vicinais nos municípios do Estado de Roraima.</t>
  </si>
  <si>
    <t>Valor destinado a atender as despesas com os serviços de manutenção de rodovias vicinais no Estado de Roraima, Lote I - Município de Alto Alegre. (Pregão Presencial nº 001/2021-SRP) - EMENDA N° 235 - ECNI.</t>
  </si>
  <si>
    <t>21101.0001.24.00440-1</t>
  </si>
  <si>
    <t>Para atender despesa com serviço de limpeza, remoção de entulhos e galhadas, demolições, melhorias de acesso e estacionamentos de terrenos de órgãos públicos do Governo, arruamento de Sedes e Vilas dos municípios, serviços de caminhão guindauto, plataforma e guincho e demais demandas da SEINF, com utilização equipamentos leves e pesados, incluindo: mão de obra, combustível, manutenção preventiva e corretiva e demais demandas necessárias para o completo e bom desempenho dos trabalhos, por período de 12 meses - Lote I - Municípios de Alto Alegre, Amajarí, Boa Vista, Iracema e Mucajaí</t>
  </si>
  <si>
    <t>Valor destinado a atender as despesas com Contratação de Empresa Especializada em Serviço de Limpeza, Remoção de Entulhos e Galhadas, Demolições, Melhorias de Acesso e Estacionamentos de Terrenos de Órgãos Públicos do Governo, Arruamento de Sedes e Vilas dos Municípios, Serviços de Caminhão Guindauto, Plataforma e Guincho e demais demandas da SEINF, com Utilização Equipamentos Leves e Pesados, Incluindo: Mão de Obra, Combustível, Manutenção Preventiva e Corretiva e demais demandas necessárias para o completo e bom desempenho dos trabalhos, divididos em 03 (Três) Lotes, Sendo: Lote I - Municípios de Alto Alegre, Amajarí, Boa Vista, Iracema e Mucajaí.(Emenda n° 235 - ECNI).</t>
  </si>
  <si>
    <t>21101.0001.24.01510-1</t>
  </si>
  <si>
    <t>21101.0001.25.752.048.3450.0900.44905100.1500.0000.4.1</t>
  </si>
  <si>
    <t xml:space="preserve">Atender despesas com reequilíbrio Financeiro referente aos serviços de Eletrificação Rural para atender a Comunidades Santa Rosa no Município de Pacaraima - RR, objeto do Convênio n° 263/2019/DPCN/MD -SICONV 882977 </t>
  </si>
  <si>
    <t>Valor destinado a atender as despesas com o Reequilíbrio Econômico Financeiro referente a execução de serviços de Eletrificação Rural para atender Comunidades no Município de Pacaraima/RR(EMENDA N° 235 - ECNI).</t>
  </si>
  <si>
    <t>21101.0001.24.01517-9</t>
  </si>
  <si>
    <t xml:space="preserve">Atender despesa com reajuste referente aos serviços de Eletrificação Rural no trecho Comunidade Cachoeirinha - Surumú, Comunidades Aleluia e Perdiz, no Município de Pacaraima - RR, objeto do Convênio 1071.822-59/2020/MDR/CAIXA - SICONV nº 903876
</t>
  </si>
  <si>
    <t xml:space="preserve">Valor destinado a atender as despesas com Reajuste ao Contrato n° 020/2022/SEINF, referente aos serviços de eletrificação rural, nas seguintes localidades, trecho Comunidade Cachoeirinha - Surumu, Comunidade Aleluia, Comunidade Perdiz, no município de Pacaraima-RR.(EMENDA N° 235 - ECNI). </t>
  </si>
  <si>
    <t>21101.0001.24.01518-7</t>
  </si>
  <si>
    <t>21101.0001.25.752.048.3450.1500.44905100.1500.0000.4.1</t>
  </si>
  <si>
    <t>Atender despesa com reajuste referente aos serviços de Eletrificação Rural no trecho RR - 203 Bastos, sentindo Vila Brasil, trecho BR 174, Distrito de Três Corações, sentindo Pacaraima, vicinal Internacional e Comunidade Anaro no Município de Amajarí, objeto do Contrato de Repasse n° 1071.821 - 33/2020//MDR/CAIXA - SICONV N° 903875/2020</t>
  </si>
  <si>
    <t>Valor destinado a atender as despesas com o Reajuste do Contrato n°029/2022, referente aos serviços de eletrificação rural, no trecho RR-203 Bastos - sentido Vila Brasil, trecho BR 174, Distrito de Três Corações, sentido Pacaraima, Vicinal Internacional e Comunidade Anaro, município de Amajari-RR. ( EMENDA N° 235 - ECNI).</t>
  </si>
  <si>
    <t>21101.0001.24.01519-5</t>
  </si>
  <si>
    <t>21101.0001.17.512.049.3452.9900.44905100.1500.0000.4.1</t>
  </si>
  <si>
    <t>Atender despesa com Reajuste, referente aos Serviços de Implantação do Sistema de Esgotamento Sanitário no Município de São João da Baliza, objeto do Convênio n° 904912/2020/SUDAM</t>
  </si>
  <si>
    <t xml:space="preserve">Valor destinado a atender as despesas com o Reajuste, referente aos Serviços para a Implantação de Sistema de Esgotamento Sanitário no Município de São João da Baliza.(EMENDA N° 235 - ECNI). </t>
  </si>
  <si>
    <t>21101.0001.24.01570-5</t>
  </si>
  <si>
    <t>Para atender com manutenção de ponte de madeira em rodovias vicinais no Estado de Roraima, Lote V - Município de Cantá</t>
  </si>
  <si>
    <t>Valor destinado a atender as despesas com a execução dos serviços de manutenção de pontes de madeira em rodovias vicinais no Estado de Roraima, Lote V - Cantá. (Pregão Presencial nº 002/2021-SRP)- PI.( EMENDA nº 235 - ECNI).</t>
  </si>
  <si>
    <t>21101.0001.24.01571-3</t>
  </si>
  <si>
    <t>Valor destinado a atender as despesas com o Reajuste, ref. aos serviços de manutenção de pontes de madeira em rodovias vicinais no Estado de Roraima, Lote V - Cantá. (Pregão Presencial nº 002/2021-SRP)-( EMENDA nº 235 - ECNI).</t>
  </si>
  <si>
    <t>21101.0001.24.01753-8</t>
  </si>
  <si>
    <t>Valor destinado a atender as despesas com os serviços de Manutenção de Rodovias Vicinais no Estado de Roraima - Lote XII - Município de Rorainópolis. (Pregão Presencial nº 001/2021-SRP) - (EMENDA N° 235 - ECNI).</t>
  </si>
  <si>
    <t>21101.0001.24.01936-0</t>
  </si>
  <si>
    <t xml:space="preserve">Valor destinado a atender as despesas com os serviços de Manutenção de Rodovias Vicinais no Estado de Roraima - Lote XIII, no Município de São João da Baliza(Pregão Presencial nº 001/2021-SRP) - ECNI -  Emenda nº 235. </t>
  </si>
  <si>
    <t>21101.0001.24.01940-9</t>
  </si>
  <si>
    <t>21101.0001.26.782.075.2226.9900.33404100.1500.0000.4.1</t>
  </si>
  <si>
    <t>Valor destinado a atender as despesa com a celebração do Convênio nº 69/2024-ESTADO DE RORAIMA/SEINF/MUNICÍPIO DE BONFIM, cujo objeto é serviços de Manutenção e Conservação de Estradas Vicinais no Município de Bonfim. (ECNI - EMENDA N° 235).</t>
  </si>
  <si>
    <t>34101.0001.24.00562-9</t>
  </si>
  <si>
    <t>34101.0001.13.392.031.2425.9900.33404100.1500.0000.4.1</t>
  </si>
  <si>
    <t>Fomentar a realização de eventos no município de Cantá e no município de Caracaraí</t>
  </si>
  <si>
    <t>Repasse de Recurso Financeiro para Prefeitura Municipal de Caracaraí para Formalização de Convênio n° 67/2024, visando apoiar o evento Sociocultural Denominado como NATAL CULTURAL - ALEGRIA DO NATAL, através da Emenda Parlamentar Coletiva n°
235 de autoria da Comissão Mista de Orçamento, Fiscalização Financeira, Tributação e
Controle, sancionada através da Lei no 1 .915 de 18 de janeiro de 2024.</t>
  </si>
  <si>
    <t>34101.0001.24.00565-3</t>
  </si>
  <si>
    <t>Repasse de Recurso Financeiro para Prefeitura Municipal do Cantá para Formalização de Convênio n° 66/2024, visando apoiar o evento Sociocultural Denominado como "FESTA DO ABACAXI", através da Emenda Parlamentar n° 235 da Comissão Mista de Orçamento, Fiscalização Financeira, Tributação e Controle, sancionada através da Lei n° 1 .915 de 18 de janeiro de 2024, publicada no DOE n° 4602 de 18/01/2024.</t>
  </si>
  <si>
    <t>21101.0001.24.02039-3</t>
  </si>
  <si>
    <t>Valor destinado a atender as despesas com a 3ª Renovação do Contrato nº 077/2021, referente, Aos serviços de Manutenção de Rodovias Vicinais no Estado de Roraima - Lote XII - Município de Rorainópolis. (Pregão Presencial nº 001/2021-SRP) - EMENDA N° 235 - ECNI.</t>
  </si>
  <si>
    <t>21101.0001.24.02058-1</t>
  </si>
  <si>
    <t>Valor destinado a atender as despesas com a 3ª Renovação do Contrato nº 065/2021/SEINF executado, ref. aos serviços de manutenção de rodovias vicinais no Estado de Roraima, Lote IX - Município de Mucajaí-RR. (pregão Presencial nº 001/2021-SRP) - EMENDA N° 235 - ECNI.</t>
  </si>
  <si>
    <t>21101.0001.24.00231-1</t>
  </si>
  <si>
    <t>Valor destinado a atender parcialmente as despesas com a  Renovação Contratual, ref. aos serviços de Manutenção de Rodovias Vicinais no Estado de Roraima - Lote XII - Município de Rorainópolis. (Pregão Presencial nº 001/2021-SRP) - EMENDA N° 236 - ECNI.</t>
  </si>
  <si>
    <t>21101.0001.24.00232-8</t>
  </si>
  <si>
    <t>21101.0001.24.00423-1</t>
  </si>
  <si>
    <t>Valor destinado a atender as despesas com o Reajustamento ao Contrato n° 077/2021, ref. aos serviços de Manutenção de Rodovias Vicinais no Estado de Roraima - Lote XII - Município de Rorainópolis. (Pregão Presencial nº 001/2021-SRP) - EMENDA N° 236 - ECNI.</t>
  </si>
  <si>
    <t>21101.0001.24.01111-4</t>
  </si>
  <si>
    <t>Atender parcialmente despesa com serviço de limpeza, remoção de entulhos e galhadas, demolições, melhorias de acesso e estacionamentos de terrenos de órgãos públicos do Governo, arruamento de Sedes e Vilas dos municípios, serviços de caminhão guindauto, plataforma e guincho e demais demandas da SEINF, com utilização equipamentos leves e pesados, incluindo: mão de obra, combustível, manutenção preventiva e corretiva e demais demandas necessárias para o completo e bom desempenho dos trabalhos, por período de 12 meses - Lote I - Municípios de Alto Alegre, Amajarí, Boa Vista, Iracema e Mucajaí.</t>
  </si>
  <si>
    <t>Valor destinado a atender as despesas com Contratação de Empresa Especializada em Serviço de Limpeza, Remoção de Entulhos e Galhadas, Demolições, Melhorias de Acesso e Estacionamentos de Terrenos de Órgãos Públicos do Governo, Arruamento de Sedes e Vilas dos Municípios, Serviços de Caminhão Guindauto, Plataforma e Guincho e demais demandas da SEINF, com Utilização Equipamentos Leves e Pesados, Incluindo: Mão de Obra, Combustível, Manutenção Preventiva e Corretiva e demais demandas necessárias para o completo e bom desempenho dos trabalhos, divididos em 03 (Três) Lotes, Sendo: Lote I - Municípios de Alto Alegre, Amajarí, Boa Vista, Iracema e Mucajaí.(Emenda n° 236 - ECNI).</t>
  </si>
  <si>
    <t>21101.0001.24.01112-2</t>
  </si>
  <si>
    <t>Valor destinado a atender as despesas com Reajuste, ref. aos Serviço de Limpeza, Remoção de Entulhos e Galhadas, Demolições, Melhorias de Acesso e Estacionamentos de Terrenos de Órgãos Públicos do Governo, Arruamento de Sedes e Vilas dos Municípios, Serviços de Caminhão Guindauto, Plataforma e Guincho e demais demandas da SEINF, com Utilização Equipamentos Leves e Pesados, Incluindo: Mão de Obra, Combustível, Manutenção Preventiva e Corretiva e demais demandas necessárias para o completo e bom desempenho dos trabalhos, divididos em 03 (Três) Lotes, Sendo: Lote I - Municípios de Alto Alegre, Amajarí, Boa Vista, Iracema e Mucajaí.(Emenda n° 236 - ECNI).</t>
  </si>
  <si>
    <t>21101.0001.24.01234-1</t>
  </si>
  <si>
    <t>Valor destinado a atender as despesas com os Serviço de Limpeza, Remoção de Entulhos e Galhadas, Demolições, Melhorias de Acesso e Estacionamentos de Terrenos de Órgãos Públicos do Governo, Arruamento de Sedes e Vilas dos Municípios, Serviços de Caminhão Guindauto, Plataforma e Guincho e demais demandas da SEINF, com Utilização Equipamentos Leves e Pesados, Incluindo: Mão de Obra, Combustível, Manutenção Preventiva e Corretiva e demais demandas necessárias para o completo e bom desempenho dos trabalhos, divididos em 03 (Três) Lotes, Sendo: Lote I - Municípios de Alto Alegre, Amajarí, Boa Vista, Iracema e Mucajaí.(Emenda n° 236 - ECNI).</t>
  </si>
  <si>
    <t>21101.0001.24.01704-1</t>
  </si>
  <si>
    <t>Manutenção de Pontes de madeira em Rodovias Vicinais no Estado de Roraima – Lote I - Município de Alto Alegre.</t>
  </si>
  <si>
    <t>Valor destinado a atender as despesas com os serviços de manutenção de pontes de madeira em rodovias vicinais no Estado de Roraima, Lote I - Município de Alto Alegre.(Pregão Presencial nº 002/2021-SRP) - ECNI  nº 236.</t>
  </si>
  <si>
    <t>21101.0001.24.01705-8</t>
  </si>
  <si>
    <t>Valor destinado a atender as despesas com Reajuste, ref. aos serviços de manutenção de pontes de madeira em rodovias vicinais no Estado de Roraima, Lote I - Município de Alto Alegre.(Pregão Presencial nº 002/2021-SRP) - ECNI  nº 236.</t>
  </si>
  <si>
    <t>21101.0001.24.01755-4</t>
  </si>
  <si>
    <t xml:space="preserve"> Conservação, manutenção e recuperação de vias públicas urbanas e rurais em diversos municípios do Estado de Roraima, - LOTE 02: Cantá, Bonfim, Normandia, Uiramutã e Pacaraima.</t>
  </si>
  <si>
    <t>Valor destinado a atender parcialmente as despesas com o 1º Reajuste de Preços do Contrato nº 049/2023/SEINF, referente aos serviços de conservação, manutenção e recuperação de vias públicas urbanas e rurais em diversos municípios do Estado de Roraima - LOTE II: Municípios de Canta, Bonfim, Normandia, Uiramutã e Pacaraima/RR (PREGÃO PRESENCIAL (SRP) Nº 005/2022) - (Emenda nº 236).</t>
  </si>
  <si>
    <t>21101.0001.24.01757-0</t>
  </si>
  <si>
    <t>Despesa com manutenção de pontes de madeira em rodovias vicinais no Estado de Roraima, Lote IX - Município de Mucajaí</t>
  </si>
  <si>
    <t xml:space="preserve">Valor destinado a atender as despesas com os serviços de manutenção de rodovias vicinais no Estado de Roraima, Lote IX - Município de Mucajaí-RR. (pregão Presencial nº 001/2021-SRP) - EMENDA N° 236 - ECNI. </t>
  </si>
  <si>
    <t>21101.0001.24.01758-9</t>
  </si>
  <si>
    <t xml:space="preserve">Valor destinado a atender as despesas com o Reajuste, ref. aos serviços de manutenção de rodovias vicinais no Estado de Roraima, Lote IX - Município de Mucajaí-RR. (pregão Presencial nº 001/2021-SRP) - EMENDA N° 236 - ECNI. </t>
  </si>
  <si>
    <t>21101.0001.24.01759-7</t>
  </si>
  <si>
    <t>Valor destinado a atender as despesas com os serviços de manutenção de rodovias vicinais no Estado de Roraima, Lote XI - Município de Pacaraima. (Pregão Presencial nº 001/2021-SRP) -EMENDA N° 236 - ECNI.</t>
  </si>
  <si>
    <t>21101.0001.24.01760-0</t>
  </si>
  <si>
    <t>Valor destinado a atender as despesas com os serviços de manutenção de rodovias vicinais no Estado de Roraima, Lote XI - Município de Pacaraima. (Pregão Presencial nº 001/2021-SRP) -EMENDA N° 236 - ECNI (4ª Apostila).</t>
  </si>
  <si>
    <t>21101.0001.24.01761-9</t>
  </si>
  <si>
    <t>Valor destinado a atender as despesas com os serviços de manutenção de rodovias vicinais no Estado de Roraima, Lote XI - Município de Pacaraima. (Pregão Presencial nº 001/2021-SRP) -EMENDA N° 236 - ECNI (6ª Apostila).</t>
  </si>
  <si>
    <t>21101.0001.24.01938-7</t>
  </si>
  <si>
    <t>Valor destinado a atender as despesas com a execução dos serviços de manutenção de pontes de madeira em rodovias vicinais no Estado de Roraima, Lote V - Cantá. (Pregão Presencial nº 002/2021-SRP)-( EMENDA nº 236 - ECNI).</t>
  </si>
  <si>
    <t>21101.0001.24.01939-5</t>
  </si>
  <si>
    <t>Valor destinado a atender as despesas com o Reajuste, ref. a execução dos serviços de manutenção de pontes de madeira em rodovias vicinais no Estado de Roraima, Lote V - Cantá. (Pregão Presencial nº 002/2021-SRP)-( EMENDA nº 236 - ECNI).</t>
  </si>
  <si>
    <t>21101.0001.24.02040-7</t>
  </si>
  <si>
    <t>Valor destinado a atender as despesas com a 3ª Renovação do Contrato nº 077/2021, referente, Aos serviços de Manutenção de Rodovias Vicinais no Estado de Roraima - Lote XII - Município de Rorainópolis. (Pregão Presencial nº 001/2021-SRP) - EMENDA N° 236 - ECNI.</t>
  </si>
  <si>
    <t>21101.0001.24.02073-3</t>
  </si>
  <si>
    <t>Valor destinado a atender as despesas com PI da 3ª Renovação Contratual, referente aos serviços de Manutenção de Rodovias Vicinais no Estado de Roraima - Lote XII - Município de Rorainópolis. (Pregão Presencial nº 001/2021-SRP) - (EMENDA N° 236 - ECNI).</t>
  </si>
  <si>
    <t>23101.0001.24.01291-4</t>
  </si>
  <si>
    <t>23101.0001.08.244.085.2341.9900.33903900.1500.0000.4.1</t>
  </si>
  <si>
    <t>Contratação de empresa para fornecimento de refeições preparadas para atender as unidades do Restaurante Cidadão</t>
  </si>
  <si>
    <t>Despesa com CONTRATAÇÃO DE EMPRESA PARA O FORNECIMENTO DE REFEIÇÕES PREPARADAS, para atender as unidades do Restaurante Cidadão - Através da  Emenda Parlamentar Coletiva nº 237 . Conforme Ofício Nº 444/2024/SETRABES/GAB/CESAN (14585511).</t>
  </si>
  <si>
    <t>TCERR</t>
  </si>
  <si>
    <t>11101.0001.24.00526-0</t>
  </si>
  <si>
    <t>11101.0001.01.032.002.2012.9900.33903900.1500.0000.4.1</t>
  </si>
  <si>
    <t xml:space="preserve"> Alocar recursos para contratação da banca examinadora para a realização do Concurso Público para o quadro de pessoal do Tribunal de Contas do Estado de Roraima.</t>
  </si>
  <si>
    <t>Importância para atender a despesa com a contratação da Fundação Getúlio Vargas - FGV, para prestação de serviços técnicos especializados de planejamento, organização e realização de concurso público, destinado ao preenchimento de vagas e formação de cadastro de reserva de provimento efetivo, de nível médio e superior, do quadro de pessoal do TCERR, conforme Documento de Formalização da Demanda - DFD 304, EP nº 0954462, Termo de Referência, EP nº 0956956, Parecer 155, EP nº 0962787 e autorização da DIGAF para empenhamento da despesa, EP nº 0968245. Emenda Coletiva Não Impositiva - ECNI, nº 238.</t>
  </si>
  <si>
    <t>Alocar recursos para contratação da banca examinadora para a realização do Concurso Público para o quadro de pessoal do Tribunal de Contas do Estado de Roraima.</t>
  </si>
  <si>
    <t>TJRR</t>
  </si>
  <si>
    <t>Reforma e modernização predial do Palácio Latife Salomão, visando a criação do Fórum da Cidadania.</t>
  </si>
  <si>
    <t>17201.0001.24.00072-2</t>
  </si>
  <si>
    <t>17201.0001.12.364.067.2314.9900.33903900.1500.0000.4.1</t>
  </si>
  <si>
    <t>Contratação de serviços locação de prédio para atender a Universidade Estadual de Roraima.</t>
  </si>
  <si>
    <t>Locação de imóvel no município de Boa Vista para instalação de salas de aula, laboratórios e coordenações, visando atender às necessidades acadêmicas da UERR, conforme MEMORANDO Nº 120/2024/UERR/CUNI/REIT/PROPLAD (11866392), visando atender aos meses de janeiro e fevereiro de 2024  e em atendimento aos DESPACHO 70/2024/UERR/CUNI/REIT/PROFI/DO (11867433). Emenda nº 30.</t>
  </si>
  <si>
    <t>17201.0001.24.00087-0</t>
  </si>
  <si>
    <t xml:space="preserve">Locação de imóvel no município de Boa Vista para instalação de salas de aula, laboratórios e coordenações, visando atender às necessidades acadêmicas da UERR. Com recursos da  Emenda Parlamentar nº 240 (Doc. SEI nº 11867483),, visando atender ao mês de março de 2024,  em atendimento aos DESPACHO 98/2024/UERR/CUNI/REIT/PROFI/DO (12071364).
</t>
  </si>
  <si>
    <t>17201.0001.24.00094-3</t>
  </si>
  <si>
    <t xml:space="preserve">Locação de imóvel no município de Boa Vista para instalação de salas de aula, laboratórios e coordenações, visando atender às necessidades acadêmicas da UERR. Com recursos da  Emenda Parlamentar nº 240 (Doc. SEI nº 11867483),, visando atender ao mês de abril de 2024,  em atendimento aos DESPACHO 123/2024/UERR/CUNI/REIT/PROFI/DO (12405383).
</t>
  </si>
  <si>
    <t>17201.0001.24.00109-5</t>
  </si>
  <si>
    <t>Locação de imóvel no município de Boa Vista para instalação de salas de aula, laboratórios e coordenações com recursos oriundos da Emenda Parlamentar nº 240 (Doc. SEI nº 11867483), visando atender ao mês de maio de 2024.</t>
  </si>
  <si>
    <t>17201.0001.24.00123-0</t>
  </si>
  <si>
    <t>Locação de imóvel no município de Boa Vista para instalação de salas de aula, laboratórios e coordenações com recursos oriundos da Emenda Parlamentar nº 240 (Doc. SEI nº 11867483), visando atender ao mês de junho de 2024.</t>
  </si>
  <si>
    <t>17201.0001.24.00135-4</t>
  </si>
  <si>
    <t>Locação de imóvel no município de Boa Vista para instalação de salas de aula, laboratórios e coordenações.  Visando  atender à diferença dos meses de janeiro a junho de 2024 com recursos oriundos da Emenda Parlamentar nº 240 (Doc. SEI nº 11867483). Conforme e em atendimento ao  DESPACHO 216/2024/UERR/CUNI/REIT/PROFI/DO (13427576).</t>
  </si>
  <si>
    <t>17201.0001.24.00147-8</t>
  </si>
  <si>
    <t>Locação de imóvel no município de Boa Vista para instalação de salas de aula, laboratórios e coordenações.  Visando  atender o mês de julho de 2024 com recursos oriundos da Emenda Parlamentar nº 240 (Doc. SEI nº 11867483). Conforme Termo Aditivo ao Contrato nº 073/2023 (13610488) que prorrogou a vigência contratual por 12 meses e considerando ainda o Termo de Apostilamento nº 001/2024 (13416982)  e em atendimento ao  DESPACHO 309/2024/UERR/CUNI/REIT/PROFI (13632783).</t>
  </si>
  <si>
    <t>17201.0001.24.00161-3</t>
  </si>
  <si>
    <t>Locação de imóvel no município de Boa Vista para instalação de salas de aula, laboratórios e coordenações.  Visando  atender o mês de agosto de 2024 com recursos oriundos da Emenda Parlamentar nº 240 (Doc. SEI nº 11867483). Conforme Termo Aditivo ao Contrato nº 073/2023 (13610488) que prorrogou a vigência contratual por 12 meses e considerando ainda o Termo de Apostilamento nº 001/2024 (13416982) e em atendimento ao  DESPACHO 277/2024/UERR/CUNI/REIT/PROFI/DO (14010937).</t>
  </si>
  <si>
    <t>17201.0001.24.00185-0</t>
  </si>
  <si>
    <t>Locação de imóvel no município de Boa Vista para instalação de salas de aula, laboratórios e coordenações.  Visando  atender o mês de setembro de 2024 com recursos oriundos da Emenda Parlamentar nº 240 (Doc. SEI nº 11867483). Conforme Termo Aditivo ao Contrato nº 073/2023 (13610488) que prorrogou a vigência contratual por 12 meses e considerando ainda o Termo de Apostilamento nº 001/2024 (13416982) e em atendimento ao  DESPACHO 321/2024/UERR/CUNI/REIT/PROFI/DO (14545096).</t>
  </si>
  <si>
    <t>17201.0001.24.00194-1</t>
  </si>
  <si>
    <t>Locação de imóvel no município de Boa Vista para instalação de salas de aula, laboratórios e coordenações.  Visando  atender o mês de outubro de 2024 com recursos oriundos da Emenda Parlamentar nº 240 (Doc. SEI nº 11867483). Conforme Termo Aditivo ao Contrato nº 073/2023 (13610488) que prorrogou a vigência contratual por 12 meses e considerando ainda o Termo de Apostilamento nº 001/2024 (13416982) e em atendimento ao  DESPACHO 358/2024/UERR/CUNI/REIT/PROFI/DO (14926344).</t>
  </si>
  <si>
    <t>17201.0001.24.00221-0</t>
  </si>
  <si>
    <t>Locação de imóvel no município de Boa Vista para instalação de salas de aula, laboratórios e coordenações.  Visando  atender os meses de novembro e dezembro de 2024 com recursos oriundos da Emenda Parlamentar nº 240 (Doc. SEI nº 11867483). Conforme Termo Aditivo ao Contrato nº 073/2023 (13610488) que prorrogou a vigência contratual por 12 meses e considerando ainda o Termo de Apostilamento nº 001/2024 (13416982) e em atendimento ao  DESPACHO 392/2024/UERR/CUNI/REIT/PROFI/DO (15389775).</t>
  </si>
  <si>
    <t>Contratação de empresa para a prestação de serviços de pessoal terceirizado para atender o Instituto de Assistência Técnica e Extensão Rural - IATER (Emenda Parlamentar Nº 221 e 241 ). Estorno de 488.742,87</t>
  </si>
  <si>
    <t>20601.0001.25.03138-6</t>
  </si>
  <si>
    <t>Em atenção ao Despacho 148 ep. (19678968), emissão do empenho Emenda Individual Impositiva nº 01/2025 de autoria da Deputada Estadual Ângela Aguida:
 -Termo de Fomento nº 36/2025 ¿ ESTADO DE RORAIMA/SESAU/ASSOCIAÇÃO DAS FAMÍLIAS E PESSOAS COM DEFICIÊNCIA DO MUNICÍPIO DE RORAINÓPOLIS;
 -Funcional Programática: 20601.10.302.078.2174 - Assistência Especializada em Saúde;
 -Elemento de Despesa: 3.3.50.41 ¿ Contribuições; Fonte: 1.500.0000;
 - Valor: R$ 650.000,00 (seiscentos e cinquenta mil reais);
 META : projeto de apoio da saúde de pessoas C/ deficiência e seus familiares, atendidos pela Assoc. das Famílias e Pessoas com Deficiência do Mun. de Rorainópoli
 c/c 31.763-2 Rorainópolis/RR -Banco do Brasil (001) ag. 3994-2
 Destina-se Rorainopolis</t>
  </si>
  <si>
    <t>20601.0001.25.01437-6</t>
  </si>
  <si>
    <t>Suplementar recursos para promoção do “Projeto Sorriso Bonito”, direcionado às pessoas em vulnerabilidade social, realizados pelo Instituto de Desenvolvimento Humano e Social- IDEHS, CNPJ: 27.959.638/0001-00.</t>
  </si>
  <si>
    <t>Empenho  conforme solicitação com o Despacho 71 (17660195) - referente a:
- Emenda Individual  Impositiva nº 02/2025, de autoria da Deputada Ângela Águida Portella, Anexo QDD Emenda Nº02-2025 (16186487)
- Termo de Fomento nº 03/2025 ¿ ESTADO DE RORAIMA/SESAU/INSTITUTO DE DESENVOLVIMENTO HUMANO E SOCIAL.
- Funcional Programática: 20601.001.10.301.078.2179 ¿ Fortalecimento da Atenção Primária à Saúde.
-Elemento de Despesa: 33.50.41 ¿ Contribuições
-Fonte: 1.500.0101
- Valor: R$ 950.000,00 (novecentos e cinquenta mil reais).
-Parecer 297 (17619099) -  extrato c/c Ep.( 17513687)  Agência: 250-0 Conta: 159740-0
Destina-se: INSTITUTO DE DESENVOLVIMENTO HUMANO E SOCIAL.</t>
  </si>
  <si>
    <t>20601.0001.25.02081-3</t>
  </si>
  <si>
    <t>Destinação de recurso para atender as ações desenvolvidas através do “Projeto Saúde Integrada da Mulher – SIM, realizado pelo Instituto de Desenvolvimento Humano e Social- IDEHS, CNPJ: 27.959.638/0001-00.</t>
  </si>
  <si>
    <t xml:space="preserve">Considerando o Despacho 94 (18223114) - para empenhamento da Emenda Individual Impositiva nº 03/2025 - Deputada Estadual Ângela Aguida
-Termo de Fomento nº 08/2025 ¿ Estado de Roraima/SESAU/Instituto de Desenvolvimento Humano e Social;
-Funcional Programática: 20601.0001.10.301.078.2179 ¿ Fortalecimento da Atenção Primária à Saúde;
-Elemento de Despesa: 33.50.41 ¿ Contribuições - 
-Valor: R$ 1.000.000,00 (um milhão de reais).
-META: Destinação de recurso para atender as ações desenvolvidas através do "Projeto Saúde Integrada da Mulher - SIM, realizado pelo Instituto de Desenvolvimento Humano e Social.- Extrato Conta Corrente Projeto SIM (18069018)
Destina-se - IDEHS     </t>
  </si>
  <si>
    <t>20601.0001.25.03772-4</t>
  </si>
  <si>
    <t>Destinação de recurso para atender o Termo Aditivo ao Termo de Fomento n° 08/2025 - Estado de Roraima/SESAU/Instituto de Desenvolvimento Humano e Social, que tem por objeto o repasse de recursos financeiros do ESTADO DE RORAIMA/ SESAU ao INSTITUTO DE DESENVOLVIMENTO HUMANO E SOCIAL - IDEHS, com vistas a apoiar o "Projeto: Saúde Integrativa da Mulher - SIM", visando proporcionar atendimentos necessários e especializados nas áreas da ginecologia e obstetrícia, clínico geral, ultrassom, nutricionista, exames laboratoriais, mamografia, medicina integrativa e palestras educativas e preventivas a centenas de mulheres em estado de vulnerabilidade social com idade a partir de 12 anos de idade, realizado pelo Instituto de Desenvolvimento Humano e Social-IDEHS, CNPJ: 27.959.638/0001-00</t>
  </si>
  <si>
    <t>Considerando o Despacho 220/25 ep. (20662313), com a ERRATA ep. (20663261), emissão de empenho da Emenda, sendo:
 -Emenda Ind. Impositiva - nº 04/2025 - deputada Angela Aguida 
 com vistas a suplementar o Termo de Fomento nº 08/2025/SESAU/IDEHS:
 - Termo de Fomento nº 08/2025 ¿ ESTADO DE RORAIMA/SESAU/INSTITUTO DE DESENVOLVIMENTO HUMANO E SOCIAL.
 -Funcional Programática: 20601.001.10.301.078.2179 ¿ Fortalecimento da Atenção Primária à Saúde
 -Elemento de Despesa: 33.50.41 ¿ Contribuições
 -Fonte: 1.500.0000
 -Valor: R$ 162.000,00 (conforme errata ep. 20663261)
 - OBJETO PROJETO SAÚDE INTEGRATIVA DA MULHER - SIM ¿
 Disponibilizar serviços de saúde de atendimento voltado
 a saúde da mulher. 
 c/c ep. (18069018).
 Destina-se ao IDEHS.</t>
  </si>
  <si>
    <t>20601.0001.25.03292-7</t>
  </si>
  <si>
    <t>Para atender despesas de custeio da Unidade de Oncologia de Roraima - UNACON, Serviço de Cabeça e Pescoço, Setor de Fonoaudiologia do Estado de Roraima.</t>
  </si>
  <si>
    <t>AQUISIÇÃO DE LARINGES ELETRÔNICAS COM ADAPTADOR ORAL PARA ATENDER AS NECESSIDADES DA UNIDADE DE ASSISTÊNCIA DE ALTA COMPLEXIDADE EM ONCOLOGIA DE RORAIMA- UNACON.
- PREGÃO ELETRÔNICO Nº 90073/2025(19806797);
- Principal 20101.004119/2025.97 - Filho 20101.087889/2025.67;
- Ofício 76 (SEI nº 19915494)/Emenda Parlamentar 5 - Deputada ANGELA AGUIDA (19915473);
- CGAE/SESAU.</t>
  </si>
  <si>
    <t>--</t>
  </si>
  <si>
    <t>21101.0001.25.00062-0</t>
  </si>
  <si>
    <t>Serviço de limpeza e conservação no Distrito Industrial Governador Aquilino Mota Duarte.</t>
  </si>
  <si>
    <t>Valor destinado a atender as despesas com os Serviços de Manutenção e Conservação de Locais Públicos, Lote II -Distrito Industrial. (EII - Emenda nº 06).</t>
  </si>
  <si>
    <t>CBMRR</t>
  </si>
  <si>
    <t xml:space="preserve">4.4.90.52 </t>
  </si>
  <si>
    <t>19102.0001.25.00431-1</t>
  </si>
  <si>
    <t>14/11/2025</t>
  </si>
  <si>
    <t>19102.0001.06.182.012.2050.9900.44905200.1500.0000.6.1</t>
  </si>
  <si>
    <t>Aquisição de cães de resgate para atender as ações desenvolvidas pelo canil do Corpo de Bombeiros Militar do Estado de Roraima.</t>
  </si>
  <si>
    <t>Reserva orçamentária para pagamento de despesas com aquisição de semoventes caninos.</t>
  </si>
  <si>
    <t>Suplementar recursos para atender o “Projeto Social Sanitarista Mirim".</t>
  </si>
  <si>
    <t>20601.0001.25.03783-1</t>
  </si>
  <si>
    <t>Meta Alterada: Suplementar recursos para promoção do ""Projeto Sorriso Bonito"",
direcionado às pessoas em vulnerabilidade social, realizados pelo Instituto de
Desenvolvimento Humano e Social-IDEHS, CNPJ: 27.959.638/0001-00.</t>
  </si>
  <si>
    <t>Empenho conforme solicitação com o Despacho 219 (20661327) - referente a:
 - Emenda Individual Impositiva nº 08/2025, de autoria da Deputada Ângela Águida Portella.
 -Termo de Fomento nº 03/2025 ¿ ESTADO DE RORAIMA/SESAU/INSTITUTO DE DESENVOLVIMENTO HUMANO E SOCIAL. (suplementar o Termo de Fomento nº 03/2025/SESAU/IDEHS)
 - Funcional Programática: 20601.001.10.301.078.2179 ¿ Fortalecimento da Atenção Primária à Saúde
 - Elemento de Despesa: 33.50.41 ¿ Contribuições
 -Fonte: 1.500.0000
 -Valor: R$ 200.000,00 (duzentos mil reais).
 - projeto PROJETO prevenção e recuperação de saúde bucal fundamental 
 para a saúde geral e a qualidade de vida. 
 - extrato c/c Ep.( 17513687) Agência: 250-0 Conta: 159740-0
 Destina-se: INSTITUTO DE DESENVOLVIME</t>
  </si>
  <si>
    <t>16101.0001.25.00130-0</t>
  </si>
  <si>
    <t>16101.0001.04.122.010.4310.9900.33504100.1500.0000.6.1</t>
  </si>
  <si>
    <t>Suplementar recursos para viabilizar capacitação funcional dos servidores da SEPLAN, em parceria com o SEBRAE/RR CNPJ064.685.236/0001-6</t>
  </si>
  <si>
    <t>Referente ao repasse de recursos financeiros do ESTADO DE RORAIMA/SEPLAN ao SEBRAE/RR, oriundos das Emendas Parlamentares Individuais Impositivas n.ºs 09 e 10 da DEP. ANGELA AGUIDA PORTELLA, com o objetivo de "Fortalecer a gestão pública estadual por meio da qualificação técnica de servidores da administração direta e indireta do Governo de Roraima, com foco em liderança, inovação, transformação digital e uso estratégico de dados, promovendo a modernização institucional, o aprimoramento das políticas públicas e a melhoria do ambiente de negócios no Estado".</t>
  </si>
  <si>
    <t>16101.0001.25.00206-4</t>
  </si>
  <si>
    <t>Realização de uma pós-graduação-MBA lato sensu focada em administração pública, por meio de convênio entre a Secretaria de Estado de Planejamento e Orçamento SEPLAN e o Serviço de Apoio às Micro e Pequenas Empresas de Roraima SEBRAE/RR, CNPJ: 04.685.236/0001-60.</t>
  </si>
  <si>
    <t>REF. REPASSE DE RECURSO PARA O SEBRAE/RR ATRAVÉS DO CONVENIO 101/2025, ORIUNDOS DA EMENSA PARLAMENTAR 10 DA DEP. ANGELA AGUIDA PORTELLA E REC PRÓPRIOS DA SEPLAN, COM OBJETIVO DE PROMOVER A FORMAÇÃO CONTINUADA E QUALIFICADA DOS SERV. PÚBLICOS, POR MEIO DA OFERTA DE CURSOS DE MBA EXECUTIVOS E PROGRAMAS AVANÇADOS DE CAPACITAÇÃO VOLTADOS AO FORTALECIMENTO DAS COMPETENCIAS EM GESTÃO PÚBLICA, INOVAÇÃO E EDUCAÇÃO EMPREENDEDORA, COTRIBUINDO PARA MELHORIA E QUALIDADE DOS SEV PRESTAOS E O DESENVOLVIMENTO INSTITUCIONAL SUSTENTÁVEL.</t>
  </si>
  <si>
    <t>18302.0001.25.00474-1</t>
  </si>
  <si>
    <t xml:space="preserve">Valor que se empenha para fazer face as despesas com aquisição de 03 (três) TELAS DE PROJEÇÃO - para atender o Projeto Sanitarista Mirim, conforme item 2 do PREGÃO ELETRÔNICO Nº 007/2024, ATA DE REGISTRO DE PREÇO Nº 011/2024. EMENDA PARLAMENTAR INDIVIDUAL IMPOSITIVA Nº 11/2025.
</t>
  </si>
  <si>
    <t>18302.0001.25.00475-8</t>
  </si>
  <si>
    <t>Valor que se empenha para fazer face as despesas com aquisição de 01(uma) IMPRESSORA MULTIFUNCIONAL COLORIDA TIPO TANQUE DE TINTA (BULK INK) - para atender o Projeto Sanitarista Mirim, conforme item 3 do PREGÃO ELETRÔNICO Nº 007/2024, ATA DE REGISTRO DE PREÇO Nº 012/2024. EMENDA PARLAMENTAR INDIVIDUAL IMPOSITIVA Nº 11/2025.</t>
  </si>
  <si>
    <t>18302.0001.25.00476-6</t>
  </si>
  <si>
    <t>Valor que se empenha para fazer face as despesas com aquisição de 01 (uma) CAIXAS DE SOM PORTÁTIL - para atender o Projeto Sanitarista Mirim, conforme item 5 do PREGÃO ELETRÔNICO Nº 007/2024, ATA DE REGISTRO DE PREÇO Nº 013/2024. EMENDA PARLAMENTAR INDIVIDUAL IMPOSITIVA Nº 11/2025.</t>
  </si>
  <si>
    <t>18302.0001.25.00477-4</t>
  </si>
  <si>
    <t>Valor que se empenha para fazer face as despesas com aquisição de 05 (cinco) Canetas Laser controle sem fio, 01 (um) Kit 2 Microfones Wireless - para atender o Projeto Sanitarista Mirim, conforme itens 7 e 8 do PREGÃO ELETRÔNICO Nº 007/2024, ATA DE REGISTRO DE PREÇO Nº 015/2024. EMENDA PARLAMENTAR INDIVIDUAL IMPOSITIVA Nº 11/2025.</t>
  </si>
  <si>
    <t>18302.0001.25.00478-2</t>
  </si>
  <si>
    <t>Valor que se empenha para fazer face as despesas com aquisição de 02 (dois) TELEVISORES: Tamanho Tela: 43 pol - para atender o Projeto Sanitarista Mirim, conforme item 16 do PREGÃO ELETRÔNICO Nº 007/2024, ATA DE REGISTRO DE PREÇO Nº 020/2024. EMENDA PARLAMENTAR INDIVIDUAL IMPOSITIVA Nº 11/2025.</t>
  </si>
  <si>
    <t>18302.0001.25.00479-0</t>
  </si>
  <si>
    <t>Valor que se empenha para fazer face as despesas com aquisição de 04 (quatro) PROJETOR MULTIMÍDIA PORTÁTIL FREESTYLE - para atender o Projeto Sanitarista Mirim, conforme item 1 do PREGÃO ELETRÔNICO Nº 007/2024, ATA DE REGISTRO DE PREÇO Nº 010/2024. EMENDA PARLAMENTAR INDIVIDUAL IMPOSITIVA Nº 11/2025.</t>
  </si>
  <si>
    <t>18302.0001.25.01201-7</t>
  </si>
  <si>
    <t>Valor que se empenha para aquisição de material de consumo (copa e cozinha) para atender o Projeto Sanitarista Mirim. Itens 01 e 03 da DISPENSA ELETRÔNICA DE LICITAÇÃO N° 90003/2025 ¿ ADERR. EMENDA PARLAMENTAR INDIVIDUAL IMPOSTIVA Nº 11 - ANGELA ÁGUIDA PORTELLA.</t>
  </si>
  <si>
    <t>18302.0001.25.01202-5</t>
  </si>
  <si>
    <t>Valor que se empenha para aquisição de material de consumo (copa e cozinha) para atender o Projeto Sanitarista Mirim. Item 02 da DISPENSA DE LICITAÇÃO ELETRÔNICA N° 90003/2025-ADERR. EMENDA PARLAMENTAR INDIVIDUAL IMPOSTIVA Nº 11 - ANGELA ÁGUIDA PORTELLA.</t>
  </si>
  <si>
    <t>18302.0001.25.01203-3</t>
  </si>
  <si>
    <t>Valor que se empenha para aquisição de material de consumo (copa e cozinha) para atender o Projeto Sanitarista Mirim. Itens 05, 13 e 16 da DISPENSA DE LICITAÇÃO ELETRÔNICA N° 90003/2025-ADERR. EMENDA PARLAMENTAR INDIVIDUAL IMPOSTIVA Nº 11 - ANGELA ÁGUIDA PORTELLA.</t>
  </si>
  <si>
    <t>18302.0001.25.01204-1</t>
  </si>
  <si>
    <t>Valor que se empenha para aquisição de material de consumo (copa e cozinha) para atender o Projeto Sanitarista Mirim. Item 08 da DISPENSA DE LICITAÇÃO ELETRÔNICA N° 90003/2025-ADERR. EMENDA PARLAMENTAR INDIVIDUAL IMPOSTIVA Nº 11 - ANGELA ÁGUIDA PORTELLA.</t>
  </si>
  <si>
    <t>18302.0001.25.01205-1</t>
  </si>
  <si>
    <t>Valor que se empenha para aquisição de material de consumo (copa e cozinha) para atender o Projeto Sanitarista Mirim. Itens 06, 07, 09, 10, 11, 12, 14,15, 17, 18, da DISPENSA DE LICITAÇÃO ELETRÔNICA N° 90003/2025-ADERR. EMENDA PARLAMENTAR INDIVIDUAL IMPOSTIVA Nº 11 - ANGELA ÁGUIDA PORTELLA.</t>
  </si>
  <si>
    <t>18302.0001.25.01206-8</t>
  </si>
  <si>
    <t>Valor que se empenha para aquisição de material de consumo (copa e cozinha) para atender o Projeto Sanitarista Mirim. Item 19, da DISPENSA DE LICITAÇÃO ELETRÔNICA N° 90003/2025-ADERR. EMENDA PARLAMENTAR INDIVIDUAL IMPOSTIVA Nº 11 - ANGELA ÁGUIDA PORTELLA.</t>
  </si>
  <si>
    <t>18302.0001.25.01248-3</t>
  </si>
  <si>
    <t>Valor que se empenha para Contratação de empresa de prestação de serviços de entrega de lanches destinados ao atendimento das atividades do Projeto Sanitarista Mirim ¿ ciclo 2025/2026, promovido pela Agência de Defesa Agropecuária de Roraima ¿ ADERR. EMENDA PARLAMENTAR INDIVIDUAL IMPOSITIVA Nº 11/2025 - ÂNGELA ÁGUIDA PORTELA, DISPENSA DE LICITAÇÃO N° 926425-18/2025&amp;#8203; ¿ ADERR.</t>
  </si>
  <si>
    <t>18302.0001.25.01384-6</t>
  </si>
  <si>
    <t>Valor que se empenha para fazer face as despesas com aquisição de 82 (oitenta e dois) tablets, para atender o Projeto Sanitarista Mirim. ATA DE REGISTRO DE PREÇOS 006/2025. PREGÃO ELETRÔNICO SRP Nº 90004/2025. EMENDA PARLAMENTAR INDIVIDUAL IMPOSSITIVA Nº 11/2025 - DEPUTADA ÂNGELA ÁGUIDA.</t>
  </si>
  <si>
    <t>18302.0001.25.01507-5</t>
  </si>
  <si>
    <t>Valor que se empenha para fazer face as despesas com aquisição de material de consumo (boné, camisa, mochila, colete de identificação e outros) para atender o Projeto Sanitarista Mirim 2025/2026. ITENS 1, 2, 3, 4, 10 DA ATA DE REGISTRO DE PREÇOS Nº 021/2025. PREGÃO ELETRÔNICO SRP 90005/2025. EMENDA PARLAMENTAR INDIVIDUAL IMPOSITIVA Nº 11/2025 - DEP. ÂNGELA ÁGUIDA PORTELLA.</t>
  </si>
  <si>
    <t>18302.0001.25.01508-3</t>
  </si>
  <si>
    <t>Valor que se empenha para fazer face as despesas com aquisição de material de consumo (mochila saco esportivo e quebra-cabeça) para atender o Projeto Sanitarista Mirim 2025/2026. ITENS 8 e 12 DA ATA DE REGISTRO DE PREÇOS Nº 024/2025. PREGÃO ELETRÔNICO SRP 90005/2025. EMENDA PARLAMENTAR INDIVIDUAL IMPOSITIVA Nº 11/2025 - DEP. ÂNGELA ÁGUIDA PORTELLA.</t>
  </si>
  <si>
    <t>18302.0001.25.01509-1</t>
  </si>
  <si>
    <t>Valor que se empenha para fazer face as despesas com aquisição de material de consumo (calça, cartilha educativa e outros) para atender o Projeto Sanitarista Mirim 2025/2026. ITENS 5, 7 e 9 DA ATA DE REGISTRO DE PREÇOS Nº 022/2025. PREGÃO ELETRÔNICO SRP 90005/2025. EMENDA PARLAMENTAR INDIVIDUAL IMPOSITIVA Nº 11/2025 - DEP. ÂNGELA ÁGUIDA PORTELLA.</t>
  </si>
  <si>
    <t>18302.0001.25.01510-5</t>
  </si>
  <si>
    <t>Valor que se empenha para fazer face as despesas com aquisição de material de consumo (garrafa squeeze) para atender o Projeto Sanitarista Mirim 2025/2026. ITEM 6 DA ATA DE REGISTRO DE PREÇOS Nº 023/2025. PREGÃO ELETRÔNICO SRP 90005/2025. EMENDA PARLAMENTAR INDIVIDUAL IMPOSITIVA Nº 11/2025 - DEP. ÂNGELA ÁGUIDA PORTELLA.</t>
  </si>
  <si>
    <t>18302.0001.25.01593-8</t>
  </si>
  <si>
    <t>Valor que se empenha para fazer face as despesas com aquisição de material permanente para atender o Projeto Sanitarista Mirim (caixa de som portátil). ITEM 05 DA ATA DE REGISTRO DE PREÇOS Nº 007/2025. PREGÃO ELETRÔNICO Nº 90002/2025. EMENDA PARLAMENTAR INDIVIDUAL IMPOSITIVA Nº 11/2025 - DEP. ÂNGELA ÁGUIDA PORTELA.</t>
  </si>
  <si>
    <t>18302.0001.25.01594-6</t>
  </si>
  <si>
    <t>Valor que se empenha para fazer face as despesas com aquisição de material permanente para atender o Projeto Sanitarista Mirim (plastificadora). ITEM 09 DA ATA DE REGISTRO DE PREÇOS Nº 011/2025. PREGÃO ELETRÔNICO Nº 90002/2025. EMENDA PARLAMENTAR INDIVIDUAL IMPOSITIVA Nº 11/2025 - DEP. ÂNGELA ÁGUIDA PORTELA.</t>
  </si>
  <si>
    <t>18302.0001.25.01595-4</t>
  </si>
  <si>
    <t>Valor que se empenha para fazer face as despesas com aquisição de material permanente para atender o Projeto Sanitarista Mirim (impressora multifuncional laser monocromática profissional. ITEM 010 DA ATA DE REGISTRO DE PREÇOS Nº 013/2025. PREGÃO ELETRÔNICO Nº 90002/2025. EMENDA PARLAMENTAR INDIVIDUAL IMPOSITIVA Nº 11/2025 - DEP. ÂNGELA ÁGUIDA PORTELA.</t>
  </si>
  <si>
    <t>18302.0001.25.01596-2</t>
  </si>
  <si>
    <t>Valor que se empenha para fazer face as despesas com aquisição de material permanente para atender o Projeto Sanitarista Mirim (impressora multifuncional colorida e scanner de mesa profissional). ITENS 03 E 11 DA ATA DE REGISTRO DE PREÇOS Nº 009/2025. PREGÃO ELETRÔNICO Nº 90002/2025. EMENDA PARLAMENTAR INDIVIDUAL IMPOSITIVA Nº 11/2025 - DEP. ÂNGELA ÁGUIDA PORTELA.</t>
  </si>
  <si>
    <t>18302.0001.25.01597-0</t>
  </si>
  <si>
    <t>Valor que se empenha para fazer face as despesas com aquisição de material permanente para atender o Projeto Sanitarista Mirim (notebook). ITEM 04 DA ATA DE REGISTRO DE PREÇOS Nº 010/2025. PREGÃO ELETRÔNICO Nº 90002/2025. EMENDA PARLAMENTAR INDIVIDUAL IMPOSITIVA Nº 11/2025 - DEP. ÂNGELA ÁGUIDA PORTELA.</t>
  </si>
  <si>
    <t>21101.0001.25.01910-0</t>
  </si>
  <si>
    <t>"Despesa com serviços de Manutenção e Conservação de Locais Públicos, Lote II - Distrito Industrial</t>
  </si>
  <si>
    <t>Valor destinado a atender as despesas com os serviços de Manutenção e Conservação de Locais Públicos, Lote II -Distrito Industrial. (ECI - Emenda nº 12).</t>
  </si>
  <si>
    <t>34101.0001.25.00516-9</t>
  </si>
  <si>
    <t>34101.0001.13.392.031.2425.0200.33404100.1500.0000.6.1</t>
  </si>
  <si>
    <t>Realização do Arraiaf dos Pescadores de 2025 no município de Caracaraí-RR, com o tema ""Viva a Cultura Ribeirinha com Sabor e Festa"</t>
  </si>
  <si>
    <t>Repasse de recursos financeiros para a Prefeitura Municipal de CARACARAÍ, através de convênio nº 23/2025, para apoiar na realização do Projeto "ARRAIAL DOS PESCADORES - VIVA A CULTURA RIBEIRINHA COM SABOR E FESTA ", a ser realizado nos  dias  06, 07, 08 e 09 de agosto de 2025, através de Emenda Parlamentar Individual Impositiva nº 13, de autoria do Dep. Armando Neto, no valor de R$ 2.000.106,05 (dois milhões e cento e seis mil e cinco centavos).</t>
  </si>
  <si>
    <t>34101.0001.25.00727-7</t>
  </si>
  <si>
    <t>34101.0001.13.392.031.2425.1100.33903900.1500.0000.6.1</t>
  </si>
  <si>
    <t>Realização da festa do Milho no município do Cantá nos dias 25 a 27 de setembro
de 2025</t>
  </si>
  <si>
    <t xml:space="preserve">"Reserva orçamentária PARCIAL para eventual contratação de empresa especializada na prestação de serviços de promoção, planejamento, logística e execução de eventos para atender a sede da Secretaria de Estado da Cultura e Turismo - SECULT, conforme especificações presentes no Termo de Referência. ATA DE REGISTRO DE PREÇOS nº 003/2025, decorrente do Pregão Eletrônico nº 027/2024, oriunda do Processo Administrativo nº 34101.000834/2025.65.
Emenda Parlamentar Individual Impositiva nº 13, de autoria do dep. Armando Neto, para apoio a realização da festa do Milho no município do Cantá."
</t>
  </si>
  <si>
    <t>21101.0001.25.01584-9</t>
  </si>
  <si>
    <t>21101.0001.04.451.043.2414.9900.33404100.1500.0000.6.1</t>
  </si>
  <si>
    <t>Reforma da Rodoviária de Pacaraima</t>
  </si>
  <si>
    <t xml:space="preserve">Valor destinado a atender as despesas com o Convênio nº 67/2025-ESTADO DE RORAIMA/SEINF/MUNICÍPIO DE PACARAIMA, cujo objeto é serviços de Reforma da Rodoviária de Pacaraima. (EII - EMENDA N° 13)
</t>
  </si>
  <si>
    <t>34101.0001.25.00729-3</t>
  </si>
  <si>
    <t>Realização da festa do Milho no município do Cantá nos dias 25 a 27 de setembro de 2025</t>
  </si>
  <si>
    <t>Reserva orçamentária PARCIAL para eventual contratação de empresa especializada na prestação de serviços de promoção, planejamento, logística e execução de eventos para atender a sede da Secretaria de Estado da Cultura e Turismo - SECULT, conforme especificações presentes no Termo de Referência. ATA DE REGISTRO DE PREÇOS nº 003/2025, decorrente do Pregão Eletrônico nº 027/2024, oriunda do Processo Administrativo nº 34101.000834/2025.65.
 Emenda Parlamentar Individual Impositiva nº 13, de autoria do dep. Armando Neto, para apoio a realização da festa do Milho no município do Cantá.</t>
  </si>
  <si>
    <t>17101.0001.25.02710-8</t>
  </si>
  <si>
    <t>17101.0001.12.361.080.2536.9900.33909200.1500.0000.6.1</t>
  </si>
  <si>
    <t>Atender despesa de reconhecimento de dívidas de contratação de pessoa jurídica para prestação de serviços de transporte escolar, para atuação na zona rural dos
municípios do Estado de Roraima em estradas pavimentadas, não pavimentadas e vicinais.</t>
  </si>
  <si>
    <t>Recurso oriundo de Emenda Parlamentar Individual Impositiva nº 13 referente - Reconhecimento de Exercícios anteriores referente a Contratação de pessoa jurídica para prestação de serviços de transporte escolar, para atuação na zona rural dos municípios do Estado de Roraima em estradas pavimentadas, não pavimentadas e vicinais. s Notas Fiscais nº 242 (15873005) e 240 (15641167) novembro e dezembro do exercício financeiro de 2024. Conforme termo de reconhecimento de dívida (16608499) - SEI relacionado 17101.007160/2022.68.</t>
  </si>
  <si>
    <t>17101.0001.25.02711-6</t>
  </si>
  <si>
    <t>Recurso oriundo de Emenda Parlamentar Individual Impositiva nº 13 referente - Reconhecimento de Exercícios anteriores referente a Contratação de pessoa jurídica para prestação de serviços de transporte escolar, para atuação na zona rural dos municípios do Estado de Roraima em estradas pavimentadas, não pavimentadas e vicinais. 241(15969195) dezembro do exercício financeiro de 2024. Conforme Fichas de Análise Nº 104 SEED/GAB/AAPPF (16841042) e Despacho 15529 (20636554) - SEI relacionado 17101.010423/2024.88.</t>
  </si>
  <si>
    <t>20601.0001.25.03287-0</t>
  </si>
  <si>
    <t>20601.0001.10.301.078.2179.0600.33404100.1500.0000.6.1</t>
  </si>
  <si>
    <t>Realização de atividades direcionadas à capacitação de profissionais na área de saúde por execução pela Prefeitura de Normandia.</t>
  </si>
  <si>
    <t>Considerando o Despacho 158 ep. (19970825) emissão da nota de empenho, conforme abaixo:
-Termo de Convênio nº 76/2025 ¿ ESTADO DE RORAIMA/SESAU/MUNICÍPIO DE NORMANDIA;
-Funcional Programática: 20601.0001.10.301.078.2179 - Fortalecimento da Atenção Primária à Saude;
-Elemento de Despesa: 3.3.40.41 ¿ Contribuições;
-Fonte: 1.500.0000;
-Valor: R$ 500.000,00 (quinhentos mil reais)
- Emenda Parlamentar nº 14/2025, de autoria do deputado Armando Neto
- META fomentar o "Projeto Pronto pra Cuidar" visando promover a capacitação dos profissionais de saúde  do Município de Normandia, conforme Termo de referência (19389186) e Plano de Trabalho (19680100), aprovados pela Certidão de Viabilidade Técnica (19423429).
- conta bancária  ep. (19238914).
- Destina-se ao Munic. de Normandia-RR</t>
  </si>
  <si>
    <t>20601.0001.25.03706-6</t>
  </si>
  <si>
    <t>20601.0001.10.122.010.4317.9900.33909200.1500.0000.6.1</t>
  </si>
  <si>
    <t>Atender as despesas de pagamento de despesas de exercícios anteriores de
Serviços de natureza essenciais e contínuos da Secretaria de Estado da Saúde do Estado de Roraima.</t>
  </si>
  <si>
    <t>Pagamento de Requisição SESAU/CGAN (SEI nº 15463361), referente gestão de resíduos de serviço de saúde compreendendo desde o auxílio na elaboração e atualização dos planos de gerenciamento de Resíduos de Serviço de Saúde - PGRSS.
 - 20101.094472/2024.70;
 - Relatório de Despesas de Exercícios Anteriores (18234218)/Despesas de Exercícios Anteriores (18234230)/Termo de Reconhecimento de Dívida SESAU/CGA/DA (18234225);
 - Emenda Parlamentar Individual Impositiva nº 15 DEPUTADO ESTADUAL ARMANDO NETO/ Ofício 075/2025/ (20164348)/Anexo fiplan 1534 (SEI nº 20413614).
 - CGA/SESAU.</t>
  </si>
  <si>
    <t>20601.0001.25.03148-3</t>
  </si>
  <si>
    <t>Atender as despesas de pagamento de despesas de exercícios anteriores de Serviços de natureza essenciais e contínuos da Secretaria de Estado da Saúde do Estado de Roraima.</t>
  </si>
  <si>
    <t>Pagamento de Requisição SESAU/CGAN (SEI nº 15463361), referente gestão de resíduos de serviço de saúde compreendendo desde o auxílio na elaboração e atualização dos planos de gerenciamento de Resíduos de Serviço de Saúde - PGRSS.
 - 20101.094472/2024.70;
 - NOTA FISCAL 629 (16575307) parcial 500.000,00
 - Relatório de Despesas de Exercícios Anteriores (SEI nº 18234218);Despesas de Exercícios Anteriores (SEI nº 18234230);
 - Termo de Reconhecimento de Dívida SESAU/CGA/DA (SEI nº 18234225);
 - Anexo OFÍCIO N° 074/2025 GABINETE DO DEPUTADO ESTADUAL ARMANDO NETO ep. (19696459) referente as - Emenda Parlamentar Individual Impositiva n° 16 e a Emenda Parlamentar Individual - DEPUTADO ESTADUAL ARMANDO NETO
 Impositiva nº 17 - parcial Nota Fiscal 629 ep.16575307 despacho 450 (19701653) CGA</t>
  </si>
  <si>
    <t>20601.0001.25.02319-7</t>
  </si>
  <si>
    <t>Pagamento de Requisição SESAU/CGAN (SEI nº 15463361), referente gestão de resíduos de serviço de saúde compreendendo desde o auxílio na elaboração e atualização dos planos de gerenciamento de Resíduos de Serviço de Saúde - PGRSS.
- 20101.094472/2024.70;
- NOTA FISCAL 629 (16575307) parcial 400.000,00
- Relatório de Despesas de Exercícios Anteriores (SEI nº 18234218);Despesas de Exercícios Anteriores (SEI nº 18234230);
- Termo de Reconhecimento de Dívida SESAU/CGA/DA (SEI nº 18234225);
- Anexo FIPLAN 640 - SESAU (SEI nº 18109169) TRANSPOSIÇÃO;
-  Emenda Parlamentar Individual 18 - DEPUTADO ARMANDO NETO - CONFORME OF. EP. (18465886) - OFÍCIO N° 058/2025 GABINETE DO DEPUTADO ESTADUAL ARMANDO NETO
- CGA/SESAU.</t>
  </si>
  <si>
    <t>20601.0001.25.02365-0</t>
  </si>
  <si>
    <t>Aquisição de medicamentos e material médico-hospitalar para atender as Unidades de Saúde do município de Bonfim</t>
  </si>
  <si>
    <t>Considerando o Despacho 114 ep. 18512262, segue com o empenhamento da Emenda Emenda Nº18 - Dep. Armando Neto Valor: R$ 1.062.106,05
META: Aquisição de Medicamentos e material médico-hospitalar para atender as Unidades de Saúde de Bonfim.
Termo de Convênio nº 35/2025 ¿ Estado de Roraima / SESAU / Município de Bonfim;
Funcional Programática: 20601.10.302.078.2251 ¿ Assistência Farmacêutica e Insumos Estratégicos;
Elemento de Despesa: 33.40.41 ¿ Contribuições;
Fonte de Recursos 1500.0000
Destina-se ao Munic. do BonfIm;/RR
c/c abertura de conta corrente ep. (17093002)</t>
  </si>
  <si>
    <t>20601.0001.25.00997-6</t>
  </si>
  <si>
    <t>Atender despesas de reconhecimento de dívidas de custeio com serviços de exames complementares de saúde</t>
  </si>
  <si>
    <t xml:space="preserve">Prestação de Serviços de Saúde de Média e Alta Complexidade para realização de Procedimentos com Finalidade Diagnóstica: Coleta de Material por meio de Punção/Biopsia, Diagnóstico por Radiologia, Diagnóstico por Ultrassonografia, etc. usuários do SUS.
- Principal 20101.004942/2021.79 - Filho 20101.051012/2021.12;
- CONTRATO Nº 492/2021 - Vigência 25/10/2024 a 25/10/2025;
- Despacho 140 (17180670) reconhecimento de dívida  2022 - recursos CONFORME o Ofício nº 008/2025/GAB/ALERR - Dep Aurelina Medeiros (16955173) do 20101.010338/2025.13 - Emenda Parlamentar Individual Impositiva de nº 19.
Destina-se a CGARC/SESAU
</t>
  </si>
  <si>
    <t>20601.0001.25.00998-4</t>
  </si>
  <si>
    <t xml:space="preserve">Prestação de Serviços de Saúde de Média e Alta Complexidade para realização de Procedimentos com Finalidade Diagnóstica: Coleta de Material por meio de Punção/Biopsia, Diagnóstico por Radiologia, Diagnóstico por Ultrassonografia, etc. usuários do SUS.
- Principal 20101.004942/2021.79 - Filho 20101.051012/2021.12;
- CONTRATO Nº 492/2021 - Vigência 25/10/2024 a 25/10/2025;
- Despacho 140 (17180670) reconhecimento de dívida  2023 - recursos CONFORME o Ofício nº 008/2025/GAB/ALERR - Dep Aurelina Medeiros (16955173) do 20101.010338/2025.13 - Emenda Parlamentar Individual Impositiva de nº 19.
Destina-se a CGARC/SESAU
</t>
  </si>
  <si>
    <t>20601.0001.25.00999-2</t>
  </si>
  <si>
    <t xml:space="preserve">Prestação de Serviços de Saúde de Média e Alta Complexidade para realização de Procedimentos com Finalidade Diagnóstica: Coleta de Material por meio de Punção/Biopsia, Diagnóstico por Radiologia, Diagnóstico por Ultrassonografia, etc. usuários do SUS.
- Principal 20101.004942/2021.79 - Filho 20101.051012/2021.12;
- CONTRATO Nº 492/2021 - Vigência 25/10/2024 a 25/10/2025;
- Despacho 140 (17180670) reconhecimento de dívida  2024 - recursos CONFORME o Ofício nº 008/2025/GAB/ALERR - Dep Aurelina Medeiros (16955173) do 20101.010338/2025.13 - Emenda Parlamentar Individual Impositiva de nº 19.
Destina-se a CGARC/SESAU
</t>
  </si>
  <si>
    <t>20601.0001.25.01403-1</t>
  </si>
  <si>
    <t>Prestação de Serviços de Saúde de Média e Alta Complexidade para realização de Procedimentos com Finalidade Diagnóstica: Coleta de Material por meio de Punção/Biopsia, Diagnóstico por Radiologia, Diagnóstico por Ultrassonografia, Diagnóstico por Tomografia,etc.
- EDITAL DE CREDENCIAMENTO Nº 002/2021;
- Principal 20101.004942/2021.79 - Filho 20101.051060/2021.01;
- CONTRATO 517/2021 (3336775) - Vigência 12/11/2024 a 12/11/2025;
- Termo de Reconhecimento de Dívida (Ep.12023732) - 2023;
- Despacho 164(17409900) - Recursos Conforme o Ofício nº 008/2025/GAB/ALERR - Dep Aurelina Medeiros (16955173) do 20101.010338/2025.13 - Emenda Parlamentar Individual Impositiva de nº 19. 
- Destina-se à CGRAC/SESAU</t>
  </si>
  <si>
    <t>17101.0001.25.02129-0</t>
  </si>
  <si>
    <t>17101.0001.12.361.080.3481.0300.33404100.1500.0000.6.1</t>
  </si>
  <si>
    <t>Revitalização de escolas no município de Mucajaí.</t>
  </si>
  <si>
    <t>Emenda Parlamentar Individual Impositiva nº 020, conforme Documentação Emenda nº 20 (SEI nº 18488714). Garantir recursos para atender com melhoria de infraestrutura nas unidades educacionais no município de Mucajaí. Conforme Declaração de Disponibilidade Orçamentária SEED/GAB/ASPLAN/DICONV (SEI nº 18955207) e Plano de Trabalho Assinado (SEI nº 18454484) - 17101.015982/2025.65.</t>
  </si>
  <si>
    <t>21101.0001.25.01430-3</t>
  </si>
  <si>
    <t>21101.0001.15.451.043.3536.1100.33404100.1500.0000.6.1</t>
  </si>
  <si>
    <t>Recuperação de praça publica na Vila Central, município de Cantá.</t>
  </si>
  <si>
    <t>Valor destinado a atender as despesa com o Convênio nº 56/2025-ESTADO DE RORAIMA/SEINF/MUNICÍPIO DE CANTÁ, cujo objeto é s Reforma da quadra poliesportiva localizada na Praça da Vila Central, no Município do Cantá. (EII - EMENDA N° 021).</t>
  </si>
  <si>
    <t>21101.0001.25.01747-7</t>
  </si>
  <si>
    <t>21101.0001.26.782.075.2226.0500.33903900.1500.0000.6.1</t>
  </si>
  <si>
    <t>Manutenção de estradas Vicinais - Lote IV, no município de Bonfim.</t>
  </si>
  <si>
    <t>Valor destinado a atender as despesas com o Reajuste, ref. aos serviços de manutenção de rodovias vicinais no Estado de Roraima, Lote IV - Bonfim. (pregão Presencial nº 001/2021-SRP). EMENDA N° 22 EII.</t>
  </si>
  <si>
    <t>21101.0001.25.01746-9</t>
  </si>
  <si>
    <t>Valor destinado a atender as despesas com o Reajuste, ref. aos serviços de manutenção de rodovias vicinais no Estado de Roraima, Lote IV - Bonfim. (pregão Presencial nº 001/2021-SRP). EMENDA N° 23 EII.</t>
  </si>
  <si>
    <t>21101.0001.25.01748-5</t>
  </si>
  <si>
    <t>17101.0001.25.02111-8</t>
  </si>
  <si>
    <t>17101.0001.12.361.080.2194.0600.33404100.1500.0000.6.1</t>
  </si>
  <si>
    <t>Aquisição de materiais didáticos para atender às unidades educacionais de ensino fundamental do município de Normandia.</t>
  </si>
  <si>
    <t>Emenda Parlamentar individual Impositiva n° 24, conforme Ofício nº 014/2025/ALERR (SEI nº 17274195). Aquisição de materiais didáticos para atender às unidades educacionais de Ensino  Fundamental do Município de Normandia. Conforme Declaração de Disponibilidade Orçamentária SEED/GAB/ASPLAN/DICONV (SEI nº 19181140)- 17101.009311/2025.65.</t>
  </si>
  <si>
    <t xml:space="preserve">SEED </t>
  </si>
  <si>
    <t>17101.0001.25.01170-8</t>
  </si>
  <si>
    <t>17101.0001.27.812.030.2275.9900.33504100.1500.0000.6.1</t>
  </si>
  <si>
    <t>Produção e promoção de eventos esportivos,  através do Instituto Roraimense de Desenvolvimento Educacional, Social  e Cultural - IRDESC - CNPJ: 12.453.628/0001-21.</t>
  </si>
  <si>
    <t xml:space="preserve">Projeto "Poker Esporte da Mente", com a finalidade de promover a inclusão esportiva, fortalecer o desenvolvimento de habilidades motoras e cognitivas dos estudantes. Recurso oriundo de Emenda Parlamentar Individual impositiva de n° 25 de minha autoria, sancionada através Lei Orçamentária Anual do Estado de Roraima, Lei n° 2.107 de 28 de janeiro de 2025, publicada no DOE n° 4854 de 28/01/2025- Conforme SEI 17101.007497/2025.18. </t>
  </si>
  <si>
    <t>17101.0001.25.01943-1</t>
  </si>
  <si>
    <t>17101.0001.12.361.080.2194.1300.33404100.1500.0000.6.1</t>
  </si>
  <si>
    <t>Apoio as atividades de ensino no município de Caroebe.</t>
  </si>
  <si>
    <t>Emenda Parlamentar Individual Impositiva nº 026, conforme Documentação Emenda nº 26 (SEI nº 17007719). Garantir recursos para atender despesa com ensino nas unidades educacionais no município de Caroebe. Conforme Declaração de Disponibilidade Orçamentária SEED/GAB/ASPLAN/DICONV (SEI nº 18953265) e Plano de Trabalho Assinado (SEI nº 18950345) - 17101.007898/2025.78</t>
  </si>
  <si>
    <t xml:space="preserve">FUNDES </t>
  </si>
  <si>
    <t>20601.0001.25.01716-2</t>
  </si>
  <si>
    <t>20601.0001.10.302.078.2251.0900.33404100.1500.0000.6.1</t>
  </si>
  <si>
    <t>Aquisição de medicamentos para atender as Unidades de Saúde no município de Pacaraima.</t>
  </si>
  <si>
    <t>Considerando o Despacho 84 (17927093) para empenhamento da Emenda nº 027/2025- Deputada Catarina Guerra.
-Termo de Convênio nº 20/2025 ¿ Estado de Roraima/SESAU/Município de Pacaraima
-Funcional Programática: 20.601.10.302.078.2251 ¿ Assistência Farmacêutica e Insumos Estratégicos
-Elemento de Despesa: 33.40.41 ¿ Contribuições
-Fonte: 1.500.0000
- Valor: R$ 1.431.053,03
-META: Aquisição de medicamentos para atender as Unidades de Saúde no município de Pacaraima.
Parecer 344 (17863154), Anexo EXTRATO DA CONTA DA EMENDA DEP. CATARINA GUERRA (17516734), - Anexo DECLARAÇÃO DE ABERTURA DE CONTA BANCÁRIA (17516738), 
- Anexo DECLARAÇÃO DE CONTRAPARTIDA (17516739).
Destina-se a PACARAIMA-RR</t>
  </si>
  <si>
    <t>20601.0001.25.02366-9</t>
  </si>
  <si>
    <t>Aquisição de medicamentos para atender as Unidades de Saúde no município de Bonfim.</t>
  </si>
  <si>
    <t xml:space="preserve">Considerando o Despacho 114 ep. 18512262, segue com o empenhamento da Emenda Emenda Nº 28/2025- Dep. Catarina Guerra  Valor: R$ 1.462.106,05
META: Aquisição de Medicamentos e material médico-hospitalar para atender as Unidades de Saúde de Bonfim.
Termo de Convênio nº 35/2025 ¿ Estado de Roraima / SESAU / Município de Bonfim;
Funcional Programática: 20601.10.302.078.2251 ¿ Assistência Farmacêutica e Insumos Estratégicos;
Elemento de Despesa: 33.40.41 ¿ Contribuições;
Fonte de Recursos 1500.0000
Destina-se ao Munic. do BonfIm;/RR
(c/c  abertura de contra corrente ep. (17093002).
</t>
  </si>
  <si>
    <t>21101.0001.25.00703-1</t>
  </si>
  <si>
    <t>21101.0001.15.451.043.3536.0900.33404100.1500.0000.6.1</t>
  </si>
  <si>
    <t>Contratação de empresa para serviço de limpeza urbana no município de Pacaraima.</t>
  </si>
  <si>
    <t>Valor destinado a atender as despesa com o Convênio nº 13/2025-ESTADO DE RORAIMA/SEINF/MUNICÍPIO DE PACARAIMA, cujo objeto é serviços de Limpeza Pública Urbana no Município de Pacaraima-RR. (EII - EMENDA N° 29).</t>
  </si>
  <si>
    <t>20601.0001.25.02900-4</t>
  </si>
  <si>
    <t>Para atender despesas de reconhecimento de dívida de exercícios anteriores de despesa de custeio de serviços essenciais</t>
  </si>
  <si>
    <t>Pagamento de Requisição SESAU/CGA/DA (11407264), ref. aos SERVIÇOS DE MANUTENÇÃO PREVENTIVA NOS GRUPOS GERADORES PERTENCENTES À SESAU/RR, INCLUINDO REDE DE BAIXA TENSÃO E MÉDIA TENSÃO.
 - Relatório de Despesas de Exercícios Anteriores (SEI nº 16188048)/Despesas de Exercícios Anteriores (SEI nº 16188164);
 - Termo de Reconhecimento de Dívida SESAU/CGA/DE (SEI nº 16188093);
 - Despacho 298 (SEI nº 18443449);
 - Ofício 37/2025/GAB (SEI nº 19362149) / Emenda Parlamentar Individual Impositiva de nº 30 - DEPUTADO ESTADUAL CHICO MOZART.
 - CGA/SESAU.</t>
  </si>
  <si>
    <t>20601.0001.25.02901-2</t>
  </si>
  <si>
    <t>Pagamento de Requisição SESAU/CGA/DA (12532398), ref. aos SERVIÇOS DE MANUTENÇÃO PREVENTIVA NOS GRUPOS GERADORES PERTENCENTES À SESAU/RR, INCLUINDO REDE DE BAIXA TENSÃO E MÉDIA TENSÃO.
 - Relatório de Despesas de Exercícios Anteriores(16188206)/Despesas de Exercícios Anteriores (16188307);
 - Termo de Reconhecimento de Dívida SESAU/CGA/DE (16188255);
 - Despacho 297 (18443354);
 - - Ofício 37/2025/GAB (SEI nº 19524436) / Emenda Parlamentar Individual Impositiva de nº 30 - DEPUTADO ESTADUAL CHICO.
 MOZART.
 - CGA/SESAU</t>
  </si>
  <si>
    <t>20601.0001.25.02902-0</t>
  </si>
  <si>
    <t>Pagamento de Requisição SESAU/CGAN (15438046), referente manutenção preventiva e corretiva de equipamentos de refrigeração, com o fornecimento de peças, com instalação/desinstalação para atender o sistema VRF no Hospital Geral de Roraima (Despacho
 454/2024/SESAU/CGA/DE, Ep.15400081), os quais serão realizados pela empresa VOLTAGEM ENERGIA - ENGENHARIA E PROJETOS, inscrita sob o CNPJ nº 32.365.768/0001-55.
 - Relatório de Despesas de Exercícios Anteriores SESAU/CGA/DE (SEI nº 16562341) / Despesas de Exercícios Anteriores SESAU/CGA/DE (SEI nº 16562566);
 - Termo de Reconhecimento de Dívida SESAU/CGA/DE (SEI nº 16562505);
 - - Ofício 37/2025/GAB (SEI nº 19362149) / Emenda Parlamentar Individual Impositiva de nº 30 - DEPUTADO ESTADUAL CHICO MOZART.
 - CGA/SESAU</t>
  </si>
  <si>
    <t>20601.0001.25.02903-9</t>
  </si>
  <si>
    <t>Pagamento de Requisição SESAU/CGA/DA (12889647), referente SERVIÇOS DE MANUTENÇÃO PREVENTIVA NOS GRUPOS GERADORES PERTENCENTES À SESAU/RR, INCLUINDO REDE DE BAIXA TENSÃO E MÉDIA TENSÃO.
 - Relatório de Despesas de Exercícios Anteriores SESAU/CGA/DA (SEI nº 16207084)/Despesas de Exercícios Anteriores SESAU/CGA/DA (SEI nº 16207308);
 - Termo de Reconhecimento de Dívida SESAU/CGA/DA (SEI nº 16207167);
 - Despacho 410 (SEI nº 19374542);
 - Ofício 37/2025/GAB (SEI nº 19524820) / Emenda Parlamentar Individual Impositiva de nº 30 - DEPUTADO ESTADUAL CHICO MOZART.
 - CGA/SESAU.</t>
  </si>
  <si>
    <t>20601.0001.25.02904-7</t>
  </si>
  <si>
    <t>Pagamento de Requisição SESAU/CGA/DA (13668516), referente a Prestação de serviço de manutenção preventiva e corretiva nos GRUPOS GERADORES pertencentes a SESAU, empresa VOLTAGEM ENERGIA LTDA - ENGENHARIA LTDA, CNPJ 32.365.768/0001-55.
 - Relatório de Despesas de Exercícios Anteriores SESAU/CGA/DA (SEI nº 16207415)/ Despesas de Exercícios Anteriores SESAU/CGA/DA (SEI nº 16207506);
 - Termo de Reconhecimento de Dívida SESAU/CGA/DA (SEI nº 16207459);
 - Despacho 411 (SEI nº 19374554);
 - Ofício 37/2025/GAB (SEI nº 19524909) / Emenda Parlamentar Individual Impositiva de nº 30 - DEPUTADO ESTADUAL CHICO MOZART.
 - CGA/SESAU</t>
  </si>
  <si>
    <t>20601.0001.25.02905-5</t>
  </si>
  <si>
    <t>Pagamento de Requisição SESAU/CGA/DE (15251255), referente a Prestação de serviço de manutenção preventiva e corretiva nos GRUPOS GERADORES pertencentes a SESAU, em favor da empresa VOLTAGEM ENERGIA LTDA - ENGENHARIA LTDA, CNPJ 32.365.768/0001-55.
 - Relatório de Despesas de Exercícios Anteriores SESAU/CGA/DE (SEI nº 16359112)/Despesas de Exercícios Anteriores SESAU/CGA/DE (SEI nº 16360360);
 - Termo de Reconhecimento de Dívida SESAU/CGA/DE (SEI nº 16359850);
 - Despacho 390 (SEI nº 19374647);
 - - Ofício 37/2025/GAB (SEI nº 19362149) / Emenda Parlamentar Individual Impositiva de nº 30 - DEPUTADO ESTADUAL CHICO MOZART.
 - CGA/SESAU.</t>
  </si>
  <si>
    <t>20601.0001.25.02906-3</t>
  </si>
  <si>
    <t>20601.0001.25.02907-1</t>
  </si>
  <si>
    <t>Pagamento de Requisição SESAU/CGA/DE (14465410), referente a Prestação de serviço de manutenção preventiva e corretiva nos GRUPOS GERADORES pertencentes a SESAU,, à
 empresa VOLTAGEM ENERGIA LTDA - ENGENHARIA LTDA, CNPJ 32.365.768/0001-55.
 - Relatório de Despesas de Exercícios Anteriores SESAU/CGA/DE (SEI nº 19374589) / Despesas de Exercícios Anteriores SESAU/CGA/DE (SEI nº 19374603);
 - Termo de Reconhecimento de Dívida SESAU/CGA/DE (SEI nº 19374595);
 - Despacho 389 (SEI nº 19374619);
 - - Ofício 37/2025/GAB (SEI nº 19362149) / Emenda Parlamentar Individual Impositiva de nº 30 - DEPUTADO ESTADUAL CHICO MOZART.
 - CGA/SESAU</t>
  </si>
  <si>
    <t>20601.0001.25.02157-7</t>
  </si>
  <si>
    <t>Destinação de recurso para atender as ações desenvolvidas através do ""Projeto Saúde Terapia"", realizado pelo Instituto de Desenvolvimento Humano e Social-IDEHS, CNPJ: 27.959.638/0001-00</t>
  </si>
  <si>
    <t>META: "Projeto Saúde Terapia", realizado pelo Instituto de Desenvolvimento Humano e Social - IDEHS, CNPJ: 27.959.638/0001-00.
-Termo de Fomento nº 06/2025 ¿ ESTADO DE RORAIMA/SESAU/INSTITUTO DE DESENVOLVIMENTO HUMANO E SOCIAL;
Funcional Programática: 20601.001.10.301.078.2179 - Fortalecimento da Atenção Primária à Saúde ;
Elemento de Despesa: 33.50.41 - CONTRIBUIÇÕES;
Fonte: 1.500.0000
Valor: R$ 2.000.000,00 (dois milhões de reais) proveniente da Emenda Parlamentar Individual Impositiva de n° 31/2025 de autoria da Dep. Chico Mozart 
Processo: 20101.039361/2025.81. 
-Agência: 250-0 Conta: 160718-9 ep. (17596059)
- Despacho 99/2025/SESAU/CGPLAN/DC/DCE ep. 18341677 /20101.039361/2025.81.
- SESAU.</t>
  </si>
  <si>
    <t>17201.0001.25.00228-1</t>
  </si>
  <si>
    <t>17201.0001.12.364.067.2314.9900.33903900.1500.0000.6.1</t>
  </si>
  <si>
    <t>Destinar recursos para atender despesas referentes à locação de imóveis para atender a Universidade Estadual de Roraima</t>
  </si>
  <si>
    <t>Despesas com Locação de imóvel no município de Boa Vista para instalação de salas de aula, laboratórios e coordenações visando atender aos meses de Julho e agosto/2025 com recursos oriundos da Emenda Parlamentar Individual Impositiva nº 32 de autoria do Deputado Estadual Chico Mozart,  em atendimento ao Despacho 300/2025/UERR/CUNI/REIT/PROFI/DO (Doc. SEI nº 18761293).</t>
  </si>
  <si>
    <t>17201.0001.25.00250-8</t>
  </si>
  <si>
    <t>Reempenho para regularização de despesas referente aos meses de janeiro e fevereiro de 2025  com recursos oriundos da Emenda Parlamentar Individual Impositiva nº 32 de autoria do Deputado Estadual Chico Mozart, que visa atender a locação de imóvel no exercício 2025, conforme  Memorando Nº 199/2025/UERR/CUNI/REIT/PROFI/DO (Doc. SEI n. 18863596) e autorização contida no Despacho 2565/2025/UERR/CUNI/REIT/GAB (Doc. SEI n. 18889146).</t>
  </si>
  <si>
    <t>20601.0001.25.03858-5</t>
  </si>
  <si>
    <t>Aquisição de medicamentos para atender as Unidades de Saúde no município de
Cantá.</t>
  </si>
  <si>
    <t>Emissão do empenho conforme Despacho 233 ep. (20707242), conforme abaixo: 
 -Emendas Parlamentares Individuais de nº 32/2025, de autoria Deputado Chico Mozart para continuidade da formalização do Termo de Convênio nº 86/2025 - ESTADO DE RORAIMA/SESAU/MUNICÍPIO DE CANTÁ:
 - Termo de Convênio nº 86/2025 - ESTADO DE RORAIMA/SESAU/MUNICÍPIO DE CANTÁ;
 Funcional Programática: 20601.10.302.078.2251 - Assistência Farmacêutica e Insumos Estratégicos;
 -Elemento de Despesa: 3.3.40.41 ¿ Contribuições;
 -Fonte: 1.500.0000;
 Valor: R$ 162.106,05 (cento e sessenta e dois mil cento e seis reais e cinco centavos)
 - c/c ep. (20047451)
 - Meta: Aquisição de medicamentos atender munic. do Cantá.
 Destina-se ao CANTÁ-RR</t>
  </si>
  <si>
    <t>17201.0001.25.00136-6</t>
  </si>
  <si>
    <t>Despesas com Locação de imóvel no município de Boa Vista para instalação de salas de aula, laboratórios e coordenações visando atender aos meses de março a junho de 2025 com recursos oriundos da Emenda Parlamentar Individual Impositiva nº 33 de autoria do Deputado Estadual Chico Mozart,  em atendimento ao Despacho 3/2025/UERR/CUNI/REIT/DIRBV/SLO (Doc. SEI nº 17264298).</t>
  </si>
  <si>
    <t>17201.0001.25.00229-1</t>
  </si>
  <si>
    <t>Despesas com Locação de imóvel no município de Boa Vista para instalação de salas de aula, laboratórios e coordenações visando atender aos meses de setembro e dezembro de 2025 com recursos oriundos da Emenda Parlamentar Individual Impositiva nº 33 de autoria do Deputado Estadual Chico Mozart,  em atendimento ao Despacho 300/2025/UERR/CUNI/REIT/PROFI/DO (Doc. SEI nº 18761293).</t>
  </si>
  <si>
    <t>17201.0001.25.00251-6</t>
  </si>
  <si>
    <t>Reempenho para regularização de despesas referente ao mês de fevereiro de 2025 com recursos oriundos da Emenda Parlamentar Individual Impositiva nº 33 de autoria do Deputado Estadual Chico Mozart, que visa atender a locação de imóvel no exercício 2025, conforme  Memorando Nº 199/2025/UERR/CUNI/REIT/PROFI/DO (Doc. SEI n. 18863596) e autorização contida no Despacho 2565/2025/UERR/CUNI/REIT/GAB (Doc. SEI n. 18889146).</t>
  </si>
  <si>
    <t>22102.0001.25.00054-8</t>
  </si>
  <si>
    <t>Construção de praça e de campo de grama sintética na comunidade do Moscou no município de Bonfim.</t>
  </si>
  <si>
    <t>Emenda Parlamentar Impositiva Individual Por Transferência Especial Nº 34, de autoria do Deputado Coronel Chagas, para atender a construçãomde praça e de campo de grama sintética na comunidade do Moscou no município de Bonfim-RR.</t>
  </si>
  <si>
    <t>22102.0001.25.00059-9</t>
  </si>
  <si>
    <t>Construção de praça e de campo de grama sintética na comunidade do Monoa no município de Bonfim.</t>
  </si>
  <si>
    <t>Emenda Parlamentar Impositiva Individual Por Transferência Especial Nº 35, de autoria do Deputado Coronel Chagas, para atender a construção de praça e de campo de futebol de grama sintética na comunidade do Manoá no município de Bonfim-RR.</t>
  </si>
  <si>
    <t>22102.0001.25.00060-2</t>
  </si>
  <si>
    <t>Construção de malocão na comunidade São Domingo, no município de Bonfim.</t>
  </si>
  <si>
    <t>Emenda Parlamentar Impositiva Individual Por Transferência Especial Nº 36, de autoria do Deputado Coronel Chagas, para atender a construção de Malocão na Comunidade São Domingos, no município de Bonfim-RR.</t>
  </si>
  <si>
    <t>20601.0001.25.01436-8</t>
  </si>
  <si>
    <t>Construção de Unidade Básica de Saúde - UBS no Comunidade Indígena do Ticoça no município de Uiramutã.</t>
  </si>
  <si>
    <t>Em atenção ao Despacho 68 (17608184) - empenhamento da Emenda Individual Impositiva Nº 037/2025 - Deputado Coronel Chagas - Transferência Especial, sendo:
Funcional Programática: 20601.000.10.845.079.2499 - Recursos de emendas Parlamentares na Modalidade Transferências Especiais Destinadas a Ações de Saúde.
Elemento de Despesa: 4.4.40.41
Fonte: 1.500.0000
Valor de R$ 400.000,00 -- Anexo Autorizo GOV emendas 37, 38, 39 e 40 em 4x parcel (17159396) 4 parcelas
META: Construção de Unidade Básica de Saúde - UBS no Comunidade Indígena do Ticoça no município de Uiramutã. 
- Extrato B.B 9614-8 (1) (17607873)- Agência 3797-4, Conta-Corrente n.° 9.614-8, 
- Contrato B.B 9614-8 (2) (17
Destina-se Munic. Uiramutã-RR</t>
  </si>
  <si>
    <t>20601.0001.25.00742-6</t>
  </si>
  <si>
    <t>Aquisição  de uma ambulância para atender a atenção básica na comunidade do Pium no município de Bonfim.</t>
  </si>
  <si>
    <t>Emissão de empenho atender o Despacho 17 (16917320) - referente a Emenda Individual Impositiva Nº 038 - Deputado Coronel Chagas.
Funcional Programática: 20601.000.10.845.079.2499 - Recursos de emendas Parlamentares na Modalidade Transferências Especiais Destinadas a Ações de Saúde.
Elemento de Despesa: 4.4.40.41
Fonte: 1.500.0000
Valor de R$ 162.106,05 (cento e sessenta e dois mil e cento e seis reais e cinco centavos)
- Anexo Conta corrente emenda 38 _ Cel Chagas Transf. esp (16464891).
Destina-se ao Munic. de Bonfim/RR.</t>
  </si>
  <si>
    <t>20601.0001.25.01072-9</t>
  </si>
  <si>
    <t>20601.0001.10.845.079.2499.0300.44404100.1500.0000.7.1</t>
  </si>
  <si>
    <t>Construção de Unidade do Serviço de Atendimento Móvel de Urgência - SAMU, no município de Mucajaí.</t>
  </si>
  <si>
    <t xml:space="preserve">Empenhamento conforme Despacho 46 (17297196) - referente a Emenda Individual Impositiva Nº 039/2025 - Deputado Coronel Chagas - Transferência Especial.
- Funcional Programática: 20601.000.10.845.079.2499 - Recursos de emendas Parlamentares na Modalidade Transferências Especiais Destinadas a Ações de Saúde.
-Elemento de Despesa: 4.4.40.41
-Fonte: 1.500.0000
- Valor: R$ 1.000.000,00
-META: Construção de Unidade do Serviço de Atendimento Móvel de Urgência - SAMU, no Município de Mucajaí.Valor de R$ 1.000.000,00 (um milhão de reais)
- Anexo Autorizo GOV emendas 37, 38, 39 e 40 em 4x parcel (17159400).
- Extrato Conta Corrente (Abertura de Conta) (17085709) - BB Agência 3797-4
Conta corrente 9447-1FUNDO MUNICIPAL DE SAUDE
- Destina-se ao Mucajái-RR </t>
  </si>
  <si>
    <t>20601.0001.25.00745-0</t>
  </si>
  <si>
    <t>20601.0001.10.845.079.2499.0500.33404100.1500.0000.7.1</t>
  </si>
  <si>
    <t xml:space="preserve">Atender ao Despacho 16 (16917143) - referente a Emenda Individual Impositiva Nº 040 - Deputado Coronel Chagas.
- Funcional Programática: 20601.000.10.845.079.2499 - Recursos de emendas Parlamentares na Modalidade Transferências Especiais Destinadas a Ações de Saúde.
- Elemento de Despesa: 3.3.40.41
- Fonte: 1.500.0000
- Valor de R$ 1.300.000,00 (hum milhão e trezentos mil reais).
- Anexo Conta corrente emenda 40 _ Cel Chagas Transf. esp (16464507).
Destina-se ao  Munic. de Bonfim/RR. </t>
  </si>
  <si>
    <t>21101.0001.25.01436-2</t>
  </si>
  <si>
    <t>21101.0001.04.451.043.2414.1300.33404100.1500.0000.6.1</t>
  </si>
  <si>
    <t>Serviço de pintura de paredes e afins, com fornecimento de tinta tecnológica inseticida à base de água e microencapsulamento de princípios ativos de controle de insetos, vetores e enfermidades endêmicas, para atender aos órgãos públicos da administração municipal de Caroebe.</t>
  </si>
  <si>
    <t>Valor destinado a atender as despesas com o Convênio nº 57/2025 ¿ ESTADO DE RORAIMA/SEINF/MUNICÍPIO DE CAROEBE, cujo objeto é serviços de pintura de paredes e afins, com fornecimento de tinta tecnológica inseticida à base de água e microencapsulamento de princípios ativos de controle de insetos, vetores e enfermidades endêmicas, para atender aos órgãos públicos da administração municipal de Caroebe. (EII - EMENDA N° 41).</t>
  </si>
  <si>
    <t>20601.0001.25.03671-1</t>
  </si>
  <si>
    <t>20601.0001.10.302.078.2434.9900.33903000.1500.0000.6.1</t>
  </si>
  <si>
    <t>Atender despesas de custeio diversos através de contratação de serviços de pessoa jurídica</t>
  </si>
  <si>
    <t>Pagamento de Requisição(18675966) para a realização de serviços de manutenção preventiva e corretiva de equipamentos de refrigeração, com o fornecimento de peças, com instalação /desinstalação para atender o sistema VRF, no Hospital Geral de Roraima (Anexo) e as centrais do interior por meio da empresa VOLTAGEM ENERGIA - ENGENHARIA E PROJETOS.
 - 20101.054989/2025.15/Despacho 538 (SEI nº 20369965)/Termo de Reconhecimento de Dívida SESAU/CGA/DE (SEI nº 20022833);
 - Emenda Parlamentar Individual Impositiva de nº 42 (20379552/(20416753) - Dep Estadual Cláudio Cirurgião/Justificativa (20553028)/Anexo fiplan 1605 (20539370).
 - SESAU/CGA.</t>
  </si>
  <si>
    <t>20601.0001.25.03673-6</t>
  </si>
  <si>
    <t>Pagamento de Requisição SESAU/CGAN (SEI nº 17428008), referente aos serviços de manutenção preventiva e corretiva nos grupos geradores próprios desta Secretaria, por meio da empresa VOLTAGEM ENERGIA LTDA - ENGENHARIA LTDA.
 - 20101.034615/2025.75/Termo de Reconhecimento de Dívida SESAU/CGA/DE (SEI nº 18194288);
 - Despacho 536 (20368930);
 - - Emenda Parlamentar Individual Impositiva de nº 42 (20379552/(20416753) - Dep Estadual Cláudio Cirurgião/Justificativa (SEInº 20553028)/Anexo fiplan 1605 (SEI nº 20539370);
 - CGA/SESAU.</t>
  </si>
  <si>
    <t>20601.0001.25.03674-4</t>
  </si>
  <si>
    <t>Pagamento de Requisição (18157221), ref. a serviços de manutenção (preventiva e corretiva com fornecimento de peças) de grupos de geradores de energia das Unidades de Saúde da capital e interior do Estado de Roraima.
 - 20101.052304/2025.98/Termo de Reconhecimento de Dívida SESAU/CGA/DE ( 18736250)/ Despacho 535 (20368671);
 - Emenda Parlamentar Individual Impositiva de nº 43 (20379478) e nº 42 (20379552) - Dep Estadual Cláudio Cirurgião/Justificativa (SEI nº 20553028)/Anexo fiplan 1605 (SEI nº 20539370);
 - CGA/SESAU.</t>
  </si>
  <si>
    <t>20601.0001.25.03675-2</t>
  </si>
  <si>
    <t>Pagamento de Requisição SESAU/CGAN (18126772), referente a serviços de manutenção preventiva e corretiva de equipamentos de refrigeração, com o fornecimento de peças, com instalação/desinstalação para atender o sistema VRF, no Hospital Geral de Roraima (Anexo) e as centrais do interior, por meio da empresa VOLTAGEM ENERGIA - ENGENHARIA E PROJETOS,
 - 20101.047539/2025.68/Termos de Reconhecimento de Dívida SESAU/CGA/DE (18763428/18739119)/Despacho 537 (20369344);
 - Emenda Parlamentar Individual Impositiva de nº 43 (20379478) - Dep Estadual Cláudio Cirurgião/Justificativa (SEI nº20553028)/Anexo fiplan 1605 (SEI nº 20539370)
 - CGA/SESAU.</t>
  </si>
  <si>
    <t>20601.0001.25.03676-0</t>
  </si>
  <si>
    <t>Pagamento de Requisição SESAU/CGAN (SEI nº 17428008), referente a serviços de manutenção preventiva e corretiva nos grupos geradores próprios desta Secretaria, por meio da empresa VOLTAGEM ENERGIA LTDA - ENGENHARIA LTDA.
 - 20101.034615/2025.75//Despacho 534(20368370)/Termo de Reconhecimento de Dívida SESAU/CGA/DE (SEI nº 18194288).
 - Emenda Parlamentar Individual Impositiva de nº 43 (20379478) - Dep Estadual Cláudio Cirurgião/Justificativa (SEI nº 20553028)/Anexo fiplan 1605 (SEI nº 20539370);
 - CGA/SESAU.</t>
  </si>
  <si>
    <t>21101.0001.25.01740-1</t>
  </si>
  <si>
    <t>Valor destinado a atender as despesas com a contratação de empresa especializada para execução das obras de Recuperação de Estradas Vicinais com Implantação de Obras de Arte Corrente, na Vicinal 06 (RPO 237) e na Vicinal 35 (RPO 225), com extensão total de 20,64 km, no município de Rorainópolis/RR. (EMENDA 44 - EII).</t>
  </si>
  <si>
    <t>20601.0001.25.02255-7</t>
  </si>
  <si>
    <t>20601.0001.10.302.078.2174.1200.33404100.1500.0000.6.1</t>
  </si>
  <si>
    <t>Contratação de empresa especializada na prestação de serviços de atendimentos médicos especializados em endoscopia e ultrassonografia, que atenda por meio de unidade móvel de saúde em ações itinerantes, contendo os profissionais, equipamentos e materiais "&amp;"necessários para atuar nos atendimentos no município de Rorainópolis-RR.</t>
  </si>
  <si>
    <t xml:space="preserve">Empenhamento conforme Ofício Nº 1689/2025/SEPLAN/GAB ep, (18397090), referente a Emenda Parlamentar Individual Nº45 - Dep. Dr. Cláudio Cirurgião, Valor: R$ 1.000.000,00
-META: Aluguel de unidade móvel de saúde para prestação de serviços de atendimentos médicos de endoscopia e ultrassonografia para o Município de Rorainópolis, abaixo|:
-Termo de Convênio nº 36/2025 ¿ ESTADO DE RORAIMA/SESAU/MUNICÍPIO DE RORAINÓPOLIS;
-Funcional Programática: 20601.0001.10.302.078.2174 ¿ Assistência Especializada em Saúde;
-Elemento de Despesa: 33.40.41 ¿ Contribuições;
-Fonte: 1.500.0000;
- Banco: 104 - Banco Caixa Econômica Federal Agência: 4252-8 Conta Corrente:71157-9
CNPJ/MF do (a) Convenente: 12.236.981/0001-50  ep. (17997653).
Destina-se ao Município de Rorainopolis-RR
</t>
  </si>
  <si>
    <t>20601.0001.25.03535-7</t>
  </si>
  <si>
    <t>Aquisição de medicamentos para atender as Unidades de Saúde do município de Cantá</t>
  </si>
  <si>
    <t>Emissão do empenho conforme Despacho 196 ep. (20378006), conforme abaixo: 
-Emendas Parlamentares Individuais de  nº 46/2025, de autoria do Dep. Claudio Cirurgião e nº 140/2025, de autoria do Dep. Soldado Sampaio para continuidade da formalização do Termo de Convênio nº 86/2025 - ESTADO DE RORAIMA/SESAU/MUNICÍPIO DE CANTÁ:
- Termo de Convênio nº 86/2025 - ESTADO DE RORAIMA/SESAU/MUNICÍPIO DE CANTÁ;
Funcional Programática: 20601.10.302.078.2251 - Assistência Farmacêutica e Insumos Estratégicos;
-Elemento de Despesa: 3.3.40.41 ¿ Contribuições;
-Fonte: 1.500.0000;
Valor: R$ 1.200.000,00-  total das 2 emendas, sendo:
&amp;#8627; R$ 700.000,00 (setecentos mil reais),  Emenda Parlamentar Individual Impositiva  nº 46/2025- Dep. Claudio Cirurgião;
- c/c ep. (20047451)</t>
  </si>
  <si>
    <t>20601.0001.25.03707-4</t>
  </si>
  <si>
    <t>20601.0001.10.302.078.3297.1100.44404100.1500.0000.6.1</t>
  </si>
  <si>
    <t>Ampliação de Unidade Básica de Saúde, destinadas a construção de muros e de resíduos das Unidade Básica de Saúde do município de Cantá</t>
  </si>
  <si>
    <t>Atendendo ao Despacho 212/2025/SESAU/CGPLAN/DC/DCE ep. (20601748), empenhar Emenda Parlamentar Individual Impositiva nº 46/2025, de autoria do Deputado Estadual Dr. Cláudio Cirurgião, conforme abaixo:
 META: Ampliação de Unidade Básica de Saúde, destinadas a construção de muros e abrigos de resíduos das Unidade Básica de Saúde do município de Cantá.
 -Abertura c/c ep. (20603452)
 -Termo de Convênio nº 97/2025 ¿ ESTADO DE RORAIMA/SESAU/MUNICÍPIO DE CANTÁ;
 -Funcional Programática: 20601.0001.10.302.078.3297 ¿ Ampliação de Unidades de Saúde;
 -Elemento de Despesa: 4.4.40.41 ¿ Contribuições;
 -Fonte: 1.500.0000;
 -Valor: R$ 300.000,00 (trezentos mil reais), proveniente da Emenda Impositiva nº 46/2025, de autoria do Deputado Estadual Dr. Claudio Cirurgião.
 Destina-se ao CANTÁ-RR</t>
  </si>
  <si>
    <t>20601.0001.25.03860-7</t>
  </si>
  <si>
    <t>20601.0001.10.302.078.3297.0300.44404100.1500.0000.6.1</t>
  </si>
  <si>
    <t>Ampliação do posto de saúde Pirilandia do município de Mucajaí.</t>
  </si>
  <si>
    <t xml:space="preserve">Emissão do empenho conforme Despacho 232 (20705930);
 Emenda Parlamentar Individual Impositiva nº 47/2025, de autoria do Deputado Estadual Dr. Claúdio Cirurgião, para formalização do Termo de Convênio nº 105/2025  ESTADO DE RORAIMA/ SESAU/MUNICÍPIO DE MUCAJAÍ.
-Objeto: Ampliação do posto de saúde Pirilandia do município de Mucajai.
-FUNCIONAL PROGRAMÁTICA:   20601.0001.10.302.078.3297 -Ampliação de Unidades de Saúde
-Elemento de Despesa44.40.41 -Contribuições/Fonte: 1.500.0000-Valor 489.566,72.
- Declaraçao abertura conta (SEI nº 20300166);
</t>
  </si>
  <si>
    <t>20601.0001.25.03694-9</t>
  </si>
  <si>
    <t>Serviços de manutenção predial e conservação de unidades de saúde</t>
  </si>
  <si>
    <t>SERVIÇOS DE MANUTENÇÃO PREVENTIVA, CORRETIVA E PREDITIVA COM GERENCIAMENTO NAS INSTALAÇÕES PREDIAIS, ELÉTRICAS E HIDROSSANITÁRIAS, EQUIPAMENTOS (NÃO MÉDICO-HOSPITALARES) E MOBILIÁRIOS EM GERAL.
 - Concorrência Pública nº. 001/2019 ;
 - Reajuste de Preços do Contrato nº 48/2021/SESAU / Parecer Técnico (18820116);
 - PROPOSTA Nº 36000707507202500 (SEI nº 20058644);
 - CONTRATO N° 048/2021 (Ep. 1474252) 
 - JUSTIFICATIVA ep. (20595943) - Ofício nº 087/2025/GAB/Deputado Estadual/Dr. Claudio Cirurgião - Emenda Estadual Individual Impositiva 48 -ep. (20596421).
 - Destina-se à DENGE/CGA.</t>
  </si>
  <si>
    <t>Dr. Meton</t>
  </si>
  <si>
    <t>4.4.90.92</t>
  </si>
  <si>
    <t>20601.0001.25.02131-3</t>
  </si>
  <si>
    <t>20601.0001.10.302.078.3298.9900.44909200.1500.0000.6.1</t>
  </si>
  <si>
    <t>Atender despesas de reconhecimento de dívida da Secretaria de Estado da Saúde do Estado de Roraima.</t>
  </si>
  <si>
    <t xml:space="preserve">Atendendo ao Despacho 180 (17708680) para empenhamento do Termo de Reconhecimento de Dívida SESAU/CGUE/NP2 (10705305), NL - Nota de Lançamento 20601.0001.23.00294-7 (11322749), Relatório FIPLAN 614 (6749381), pagamento de reconhecimento, Recebimento/Atesto Definitivo Nota Fiscal (6749415).
-  com recursos da  Emenda Parlamentar Individual Impositiva de nº 49 - Deputado Dr.METON,  conforme Anexo ofício do remanejamento Emenda 49 (18255404) e Anexo FIPLAN 770 _ EFETIVADO (18255222)
Destina-se ao CGUE/SESAU
</t>
  </si>
  <si>
    <t>20601.0001.25.02241-7</t>
  </si>
  <si>
    <t>Execução do ""Projeto de Extensão à Saúde da Mulher"", através do Instituto Viva em Cristo, CNPJ nº 16.992.819/0001-12</t>
  </si>
  <si>
    <t xml:space="preserve">Empenhamento conforme Despacho 101/2025/SESAU/CGPLAN/DC/DCE ep. 18383428, Emenda Parlamentar Individual Impositiva de n° 49/2025 de autoria do Dep. Dr. Melton. , conforme abaixo:
- Termo de Fomento nº 07/2025 ¿ ESTADO DE RORAIMA/SESAU/INSTITUTO BENEFICIENTE E SOCIAL VIVA CONTRIBUINDO;
-Funcional Programática: 20601.0001.10.301.078.2179 - Fortalecimento da Atenção Primária à Saúde;
-Elemento de Despesa: 33.50.41 - CONTRIBUIÇÕES;
-Fonte: 1.500.0000
-Valor: R$ 2.677.646,04 (dois milhões, seiscentos e setenta e sete mil seiscentos e quarenta e seis reais e quatro centavos) proveniente da Emenda Parlamentar Individual Impositiva de n° 49/2025 de autoria do Dep. Dr. Melton. 
Agência: 2617-4 Conta: 60698-7  ep. (17461034)
Destina-se  a IVC.
</t>
  </si>
  <si>
    <t>34101.0001.25.00838-9</t>
  </si>
  <si>
    <t>34101.0001.13.392.031.2428.9900.33504100.1500.0000.6.1</t>
  </si>
  <si>
    <t>"Promover e estimular a regionalização da produção cultural e artística blasileira, com valorização de recursos humanos e conteúdos locais, bern como apoiar, valorizar e difunclir o conjunto das manifestações culturais e seus respectívos criadores através "&amp;"da música, palestra, teatro, dança e bandas gospel regionais e nacionais. através da Associação Evoluindo Vidas, CNPJ nº 13.431.817/0001-66.</t>
  </si>
  <si>
    <t>Repasse de recurso para o INSTITUTO EVOLUINDO VIDAS, inscrito no CNPJ sob o nº 13.431.817/0001-66, através TERMO DE FOMENTO 052/2025, para apoiar na realização do Projeto "RORAIMA CULTURAL", proveniente de remanejamento orçamentário da Emenda Parlamentar Individual Impositiva - EII nº 50, de autoria do Dp. Dr. Meton, conforme OFÍCIO N° 022/2025 GABINETE DO DEPUTADO ESTADUAL DR. METON.</t>
  </si>
  <si>
    <t>20601.0001.25.03471-7</t>
  </si>
  <si>
    <t>20601.0001.10.302.078.3299.1200.44404100.1500.0000.6.1</t>
  </si>
  <si>
    <t>Construção de um Centro Municipal de Especialidades Pediátricas no município de Rorainópolis.</t>
  </si>
  <si>
    <t>Emissão do empenho conforme Despacho 193/25- ep. (20324022), conforme abaixo:
- Empenho da Emenda Parlamentar n° 51/2025 - Deputado Eder Lourinho para continuidade da formalização do Termo de Convênio nº 87/2025-ESTADO DE RORAIMA/SESAU/MUNICIPIO DE RORAINÓPOLIS:
-CONVÊNIO Nº 87/2025-ESTADO DE RORAIMA/SESAU/MUNICIPIO DE RORAINÓPOLIS;
-FUNCIONAL PROGRAMÁTICA: 20601.0001.10.302.078.3299 - Construção de Unidades de Saúde; 
-ELEMENTO DE DESPESA: 44.40.41  ¿ CONTRIBUIÇÕES
-FONTE: 1.500.0000
-Valor de R$ 2.500.000,00 (dois milhões quinhentos mil reais)&amp;#8203;  - os recursos oriundos da Emenda Parlamentar Ind. Impositiva nº 51 /2025 de autoria do Deputado Estadual Eder Lourinho;
conta corrente: ep. (20107793).
Destina-se a Rorainopólis-RR</t>
  </si>
  <si>
    <t>20601.0001.25.03777-5</t>
  </si>
  <si>
    <t>MANUTENÇÕES PREVENTIVAS E CORRETIVAS COM REPOSIÇÃO DE PEÇAS, ACESSÓRIOS E PERIFÉRICOS DOS EQUIPAMENTOS MÉDICOSHOSPITALARES DAS UNIDADES DE SAÚDE.
 - PREGÃO ELETRÔNICO Nº 010/2023/ARP (8289546)/CONTRATO N°356/2023 (8487887);
 - Despacho 494 (20504116))/- Termo de Reconhecimento de Dívida de 2023 (11480933) e 2024 (11480933);
 - Emenda Parlamentar Individual Impositiva de nº 52 DEPUTADO EDER LOURIN&amp;#1053;&amp;#1054;/Ofício 16/2025 (SEI nº 20225158).
 - CGUE/SESAU</t>
  </si>
  <si>
    <t>20601.0001.25.03806-2</t>
  </si>
  <si>
    <t>18302.0001.25.00332-8</t>
  </si>
  <si>
    <t>18302.0001.20.122.010.4550.9900.44905200.1500.0000.6.1</t>
  </si>
  <si>
    <t>Aquisição de material permanente (mobiliário), para melhor atender as demandas da Agência de Defesa Agropecuária de Roraima</t>
  </si>
  <si>
    <t>Valor que se empenha para aquisição de material permanente (mobiliário) para atender a ADERR: 146 mesas para escritório (R$ 54.000,00); 240 cadeiras escritório (R$ 89.040,00) e 810 cadeiras fixas (R$ 11.200,00). ITENS 01, 03 E 05 DA ATA DE REGISTRO DE PREÇOS Nº 027/2024. PREGÃO ELETRÔNICO SRP 011/2024-ADERR. EMENDA PARLAMENTAR INDIVIDUAL IMPOSITIVA Nº 53 - AUTOR EDER LOURINHO.</t>
  </si>
  <si>
    <t>18302.0001.25.01588-1</t>
  </si>
  <si>
    <t xml:space="preserve">Valor que se empenha para fazer face as despesas com aquisição de material permanente (mobiliário) para atender a ADERR. DISPENSA DE LICITAÇÃO N° 926425-22/2025&amp;#8203; ¿ ADERR. EMENDA PARLAMENTAR INDIVIDUAL IMPOSITIVA Nº 53/2025 - AUTOR EDER LOURINHO. </t>
  </si>
  <si>
    <t>18302.0001.25.00335-2</t>
  </si>
  <si>
    <t>Valor que se empenha para aquisição de material permanente (mobiliário) para atender a ADERR: 08 cadeiras escritório (R$ 3.992,00). ITEM 04 DA ATA DE REGISTRO DE PREÇOS Nº 029/2024. PREGÃO ELETRÔNICO SRP 011/2024-ADERR. EMENDA PARLAMENTAR INDIVIDUAL IMPOSITIVA Nº 53 - AUTOR EDER LOURINHO.</t>
  </si>
  <si>
    <t>18302.0001.25.00336-0</t>
  </si>
  <si>
    <t>Valor que se empenha para aquisição de material permanente (mobiliário) para atender a ADERR: 04 refrigeradores (R$ 11.916,00). ITEM 09DA ATA DE REGISTRO DE PREÇOS Nº 031/2024. PREGÃO ELETRÔNICO SRP 011/2024-ADERR. EMENDA PARLAMENTAR INDIVIDUAL IMPOSITIVA Nº 53 - AUTOR EDER LOURINHO.</t>
  </si>
  <si>
    <t>18101.0001.25.00474-7</t>
  </si>
  <si>
    <t>Aquisição de equipamentos e materiais de pesca para incentivo à atividade pesqueira e geração de renda local, através de convênio entre a Secretaria de Estado da Agricultura, Desenvolvimento e Inovação - SEADI e a Associação de Pescadores Z-1 de Roraima, CNPJ nº 05.933.015/0001-26</t>
  </si>
  <si>
    <t>Despesas decorrentes da formalização de Convênio entre o Governo do Estado de Roraima, através da Secretaria de Estado da Agricultura, Desenvolvimento e Inovação - SEADI.
 Emenda Parlamentar Individual Impositiva n° 54
 Conforme solicitado no Despacho 2928/2025/SEADI/UGAM</t>
  </si>
  <si>
    <t>18101.0001.25.00475-5</t>
  </si>
  <si>
    <t>23101.0001.25.00913-5</t>
  </si>
  <si>
    <t>23101.0001.08.244.085.2517.9900.44504100.1500.0000.6.1</t>
  </si>
  <si>
    <t>Aquisição de um veículo tipo Van para atender as necessidades de locomoção dos dependentes químicos em tratamento na Associação Programa Amor Incondicional - P.A.I., CNPJ nº 11.757.744/0001-71.</t>
  </si>
  <si>
    <t>Despesa  referente à celebração de Termo de Fomento entre a Secretaria do Trabalho e Bem ¿ Estar Social ¿ SETRABES e a Associação Programa Amor Incondicional - PAI, com finalidade de transferência de recursos referente a Emenda Parlamentar Individual Impositiva nº 55.
Objeto: Atender as despesas de custeio destinada a aquisição de um veículo tipo Van para atender as necessidades de locomoção dos dependentes químicos
Conforme Despacho 146/2025/SETRABES/GAB/UGAM/COORDUGAM/NC (18329335)</t>
  </si>
  <si>
    <t>Aditivo ao Termo de Fomento nº 50/2025-Estado de Roraima/SETRABES/InstitutoConecta Gente- que tem como objeto o repasse de recursos financeiros, com vista a apoiar a execução de cursos de formação profissional, capacitação em empreendedorismo e desenvolvimento de lideranças juvenis, além da realização de atividades culturais e de lazer, fortalecendo comunidades em situação de vulnerabilidade nos municípios do estado de Roraima, realizado pelo Instituto Conecta Gente, CNPJ nº 48.950.197/0001-56</t>
  </si>
  <si>
    <t>23101.0001.25.01262-4</t>
  </si>
  <si>
    <t>Executar cursos de formação profissional, capacitação em empreendedorismo e desenvolvimento de lideranças juvenis, além da realização de atividades culturais e de lazer, fortalecendo comunidades em situação de vulnerabilidade nos municípios do estado de Roraima pelo Instituto Conecta Gente, CNPJ nº 48.950.197/0001-56</t>
  </si>
  <si>
    <t>Despesas referente à celebração do Termo de Fomento entre a Secretaria do Trabalho e Bem-Estar Social ¿ SETRABES e o Instituto Conecta Gente sob o CNPJ nº 48.950.197/0001-56, cuja meta é ofertar cursos de formação profissional, capacitação em empreendedorismo e desenvolvimento de lideranças juvenis, além da realização de atividades culturais e de lazer, fortalecendo comunidades em situação de vulnerabilidade nos municípios do estado de Roraima pelo Instituto Conecta Gente, com recursos oriundos das Emendas Parlamentares Individuais Impositivas de nº 57 e nº 58, de autoria do Gabinete do deputado Estadual Eder Lourinho, conforme solicitado no Despacho 302/2025/SETRABES/GAB/UGAM/COORDUGAM/NC (19722650).</t>
  </si>
  <si>
    <t>34101.0001.25.00844-3</t>
  </si>
  <si>
    <t>Realizaçäo da Festa de Campeonato lntegrado de Esporte Equestre no
Estado de Roraima, através de Termo de Fomento entre a Secretaria de Estado da Cultura e Turismo - SECULT e a Sociedade de Educação Superior Atual S/C - SATUAL, CNPJ nº 05.747.024/0001-22.</t>
  </si>
  <si>
    <t>Repasse de recurso para o SOCIEDADE DE EDUCAÇÃO SUPERIOR ATUAL S/C - SATUAL, inscrito no CNPJ sob o nº 05.747.024/0001-22, através de TERMO DE FOMENTO nº 58/2025, para apoiar na realização do Projeto "CAMPEÕES DE 03 TAMBORES", proveniente de remanejamento orçamentário da Emenda Parlamentar Individual Impositiva - EII n° 59 do Dep Eder Loirinho, conforme OnÍCfO N" 013/2025.</t>
  </si>
  <si>
    <t>34101.0001.25.00837-0</t>
  </si>
  <si>
    <t>Manutenção e conservação de equipamentos e instrumentos musicais utilizados por bandas marciais e fanfarras pelo lnstituto Roraimense de Desenvolvimento Educacional, Social e Cultural - IRDESC, CNPJ no 12.453.62810001-21.</t>
  </si>
  <si>
    <t>Repasse de recurso para o INSTITUTO RORAIMENSE DE DESENVOLVIMENTO EDUCACIONAL, SOCIAL E CULTURAL IRDESC&amp;, inscrito no CNPJ sob o nº 12.453.628/0001-21, através da  de TERMO DE FOMENTO nº 56/2025, para apoiar na realização do Projeto "Material de Reposição e Festival Roraima Musical de Bandas e Fanfarra" (20062933) e Plano de  Trabalho - (20062941), proveniente de remanejamento orçamentário da Emenda Parlamentar Individual Impositiva nº 60  de autoria do Dep. Eder Loirinho (20062924).</t>
  </si>
  <si>
    <t>20601.0001.25.03642-6</t>
  </si>
  <si>
    <t>20601.0001.10.302.078.2370.1200.33404100.1500.0000.6.1</t>
  </si>
  <si>
    <t>Reforma do Posto de Saúde da Vila Jundiá, no município de Rorainópolis.</t>
  </si>
  <si>
    <t>Emissão do empenho, conforme Despacho 204 ep. (20525708), viabilizar a continuidade do processo de elaboração do Termo de Convênio nº 89/2025 ¿ ESTADO DE RORAIMA/SESAU/MUNICÍPIO DE RORAINÓPOLIS; proveniente da Emenda Parlamentar Individual Impositiva nº 61/2025, Funcional Programática: 20601.0001.10.302.078.2370 - Reforma de unidades de Saúde;
 Elemento de Despesa: 3.3.40.41 ¿ Contribuições;
 Fonte: 1.500.0000;
 Valor: R$ 300.000,00 (trezentos mil reais), proveniente da Emenda Parlamentar Individual Impositiva nº 61/2025, de autoria do Parlamentar Gabriel Picanço.
 META:Reforma da Unidade Básica de Saúde Antônio Lucas de Souza, situada na Vila Jundiá, em Rorainópolis/RR.
 Declaração conta corrente ep. (19840829).
 Destina-se a Rorainopolis-RR</t>
  </si>
  <si>
    <t>20601.0001.25.02146-1</t>
  </si>
  <si>
    <t>Atender as despesas de pagamento de despesas de exercícios anteriores de serviços de natureza essencial e contínua da Secretaria de Estado da Saúde do Estado de Roraima</t>
  </si>
  <si>
    <t>Serviços de automação de exames laboratoriais de bioquímica, imunologia, hormonal, hematologia e hemostasia, com cessão de equipamentos em comodato e infraestrutura tecnológica de rede intranet juntamente com servidor e Sistema de Informação Laboratorial (LIS) e interfaceamento bidirecional de dados entre os etc..
- PREGÃO ELETRÔNICO Nº 009/2023 ( 8113760);
- CONTRATO Nº 113/2024 (11992550)-VIG.14/12/2024 a 14/09/2025;
- Planilha (SEI nº 16179084)/Relatório de Despesas de Exercícios Anteriores (SEI nº 16179267)/
- Solicitação de Empenho (18310041);
- Termo de Reconhecimento de Dívida SESAU/CGAE (SEI nº 17282180);
- Emenda Individual não Impositiva nº 62 Deputado Estadual Gabriel Picanço, conf. Oficio 015_25 Remanejamento(18312137);
- FIPLAN 673 _ EFETIVADO (18312147);
- CGAE/SESAU.</t>
  </si>
  <si>
    <t>20601.0001.25.03596-9</t>
  </si>
  <si>
    <t>"Atender as despesas de pagamento de despesas de exercícios anteriores de serviços de natureza essencial e contínua da Secretaria de Estado da Saúde do Estado de Roraima.</t>
  </si>
  <si>
    <t>INDENIZATÓRIO em favor da Empresa BELLAVISTA COMERCIO E SERVICOS LTDA, C.N.P.J: Nº 05.779.573/0001-89, referente aos serviços fornecimento de óculos à população do Estado de Roraima.
- Anexo nota nº 237 (1) (SEI nº 20400149)/Justificativa SESAU/CGAE/DPR (SEI nº 20377318);
- Termo de Reconhecimento de Dívida SESAU/CGAE/DPR (SEI nº 20447399);
- Emenda Parlamentar Individual Impositiva de nº 62 Deputado Estadual Gabriel Picanço (20445525);
- CGAE/SESAU</t>
  </si>
  <si>
    <t>20601.0001.25.03718-1</t>
  </si>
  <si>
    <t>Serviços de manutenção e calibração do Equi. Analisador de Imunoensaio, e fornecimento de insumos/reagentes, de exclusividade Radiometer, para unidades de saúde de alta complexidade do Estado de Roraima - Inexigibilidade de Licitação Art. 25, inciso I da Lei nº 8.666/93. - CONTRATO Nº201/2021(2217022) /ACRÉSCIMO (5104739) - 4º T.A (17958065) VIG. 21/06/2025 a 21/06/2026;
 - Solic. de empenho ep. (205970660) , com recursos do Ofício n° 0015/2025 Emenda Parlamentar Individual Impositiva de nº 62, Dep. Gabriel Pincanço, atender Reconhecimento de dívida ep. (20595060), NF. 86.096 R$ 7.936,32;nf 86.695 R$ 8.390,61; nf 87.352 R$ 10.700,91; nf 87914; nf 87.914 R$ 21.870,12 e parcial NF 85.786 R$ 46.274,76
 - Destina-se à CGAE/SESAU</t>
  </si>
  <si>
    <t>20601.0001.25.03719-8</t>
  </si>
  <si>
    <t>Serviços de manutenção e calibração do Equi. Analisador de Imunoensaio, e fornecimento de insumos/reagentes, de exclusividade Radiometer, para unidades de saúde de alta complexidade do Estado de Roraima - Inexigibilidade de Licitação Art. 25, inciso I da Lei nº 8.666/93. - CONTRATO Nº201/2021(2217022) /ACRÉSCIMO (5104739) - 4º T.A (17958065) VIG. 21/06/2025 a 21/06/2026;
 - Solic. de empenho ep. (205970660) , com recursos do Ofício n° 0015/2025 Emenda Parlamentar Individual Impositiva de nº 62, Dep. Gabriel Pincanço, atender Reconhecimento de dívida ep. (20595060), NF. 4806 R$ 33.750,00; NF 4858 R$ 33.750,00; NF 4917 R$ 33.750,00
 - Destina-se à CGAE/SESAU</t>
  </si>
  <si>
    <t>21101.0001.25.00371-9</t>
  </si>
  <si>
    <t>Manuntenção de pontes de madeira em rodovias vicinais no Estado de Roraima - Lote 14 - São Luiz.</t>
  </si>
  <si>
    <t>Valor destinado a atender as despesas com os serviços de manutenção de pontes de madeira em rodovias vicinais no Estado de Roraima, Lote XIV - São Luiz do Anauá. (Pregão Presencial nº 002/2021-SRP) - EMENDA N° 63 - EII. Estorno Parcial de R$ 100.000,00</t>
  </si>
  <si>
    <t>21101.0001.25.00372-7</t>
  </si>
  <si>
    <t>Valor destinado a atender as despesas com o Reajuste, ref. aos serviços de manutenção de pontes de madeira em rodovias vicinais no Estado de Roraima, Lote XIV - São Luiz do Anauá. (Pregão Presencial nº 002/2021-SRP) - EMENDA N° 63 - EII.</t>
  </si>
  <si>
    <t>21101.0001.25.00616-5</t>
  </si>
  <si>
    <t>Valor destinado a atender a 3ª renovação de Contrato, ref. as despesas com os serviços de manutenção de pontes de madeira em rodovias vicinais no Estado de Roraima, Lote XIV - São Luiz do Anauá. (Pregão Presencial nº 002/2021-SRP) - EMENDA N° 63 - EII.</t>
  </si>
  <si>
    <t>Idazio da Perfil</t>
  </si>
  <si>
    <t>20601.0001.25.03447-4</t>
  </si>
  <si>
    <t>Atendimentos odontológicos e oftalmológicos, ofertados pela Associação Parima e Amigos por Roraima - PARIMA/RR, CNPJ 42.029.437/0001-06.</t>
  </si>
  <si>
    <t>Emissão de Empenho por solicitação com o Despacho 180 ep. (20214845), conforme abaixo:
- Emeda Individual Impositiva nº 64/2025 de autoria do Deputado Idázio da Perfil, 
- a fim de dar continuidade à elaboração do Termo de Fomento nº 53/2025/SESAU/ASSOCIAÇÃO PARIMA e AMIGOS  POR RORAIMA:
-Termo de Fomento nº 53/2025 - ESTADO DE RORAIMA/SESAU/ASSOCIAÇÃO PARIMA  E AMIGOS POR RORAIMA;
-Funcional Programática: 20601.001.10.301.078.2179 - Fortalecimento da Atenção  Primária à Saúde;
-Elemento de Despesa: 3.3.50.41 ¿ Contribuições;
-Fonte: 1.500.0000;
-Valor: R$ 997.382,06 (novecentos e noventa e sete mil trezentos e oitenta e dois reais e seis centavos)
- conta bancária ep. (19635426).
Destina-se Associação Parima</t>
  </si>
  <si>
    <t>17101.0001.25.01221-6</t>
  </si>
  <si>
    <t>17101.0001.12.361.080.2534.0800.33404100.1500.0000.6.1</t>
  </si>
  <si>
    <t>Convênio a ser pactuado entre a Secretaria de Estado de Educação e Desporto (SEED/RR) e Prefeitura Municipal de São João da Baliza, visando atender despesas com aquisição de gêneros alimentícios para a composição da merenda escolar para a rede municipal de ensino de São João da Baliza, conforme Projeto (17757387) e Plano de Trabalho (17771495). Recurso oriundo Emenda Parlamentar Individual Impositiva nº 65. Conforme Ofício 016/2025/ALE (16789829) - SEI 17101.006687/2025.18.</t>
  </si>
  <si>
    <t>20601.0001.25.03425-3</t>
  </si>
  <si>
    <t>20601.0001.10.302.078.3298.0800.44404100.1500.0000.6.1</t>
  </si>
  <si>
    <t>Aquisição de equipamento médico-hospitalar para atender as Unidades de Saúde do município de São João da Baliza.</t>
  </si>
  <si>
    <t>Emissão de empenho conforme Despacho 184 ep. (20265783), atender emenda conforme abaixo:
- com   Parecer nº 858/2025 ¿ PGE/GAB/ADJ/CA (20184193)
- Empenho da Emenda Parlamentar de n° 66/2025 de autoria Deputado Idázio da Perfil
- Para continuidade da formalização do Termo de Convênio nº 83/2025,
- Termo de Convênio nº 83/2025 ¿ ESTADO DE RORAIMA/SESAU/MUNICÍPIO DE SÃO JOÃO DA BALIZA;
-Funcional Programática: 20601.0001.10.302.078.3298 ¿ Aparelhamento de Unidades de Saúde;
- C/C EP. (19592793)
-Elemento de Despesa: 3.3.40.41 ¿ Contribuições;
Fonte: 1.500.0000;
Valor: R$ 600.000,00 (seiscentos mil reais), 
Destina-se ao BALIZA-RR</t>
  </si>
  <si>
    <t>20601.0001.25.03251-1</t>
  </si>
  <si>
    <t>20601.0001.10.302.078.2251.0800.33404100.1500.0000.6.1</t>
  </si>
  <si>
    <t>Aquisição de medicamentos para atender as Unidades de Saúde do município de São João da Baliza.</t>
  </si>
  <si>
    <t>Em atenção ao Despacho 154 ep. (19883057), para empenhamento  das:
- Emedas Individuais Impositivas nº 67 e nº 70 de autoria do Deputado Idázio da Perfil,
-  Termo de Convênio nº 71/2025/SESAU/SÃO JOÃO DA BALZIA:
Funcional Programática: 20101.0001.10.302.078.2251 - Assistência Farmacêutica e Insumos Estratégicos;
- Elemento de Despesa: 3.3.40.41 ¿ Contribuições; Fonte: 1.500.0000;
- Valor: R$ 774.212,10: sendo  R$ 262.106,05 (duzentos e sessenta e dois mil cento e seis reais e cinco centavos), proveniente da Emenda Parlamentar Individual Impositiva nº 67/2025 e
-  R$ 512.106,05 (quinhentos e doze mil cento e seis reais e cinco centavos), proveniente da Emenda Parlamentar Individual Impositiva nº 70/2025.
- Extrato de conta corrente ep. (19468417).
Destina-se Baliza- RR</t>
  </si>
  <si>
    <t>17101.0001.25.02273-4</t>
  </si>
  <si>
    <t>17101.0001.27.812.030.2275.0700.33404100.1500.0000.6.1</t>
  </si>
  <si>
    <t>Aquisição de material esportivo, material de limpeza, material permanente e equipamentos, material de expediente e realização de competições e eventos esportivos para atender a Secretaria Municipal de Esportes do Município de São Luiz do Anauá/RR.</t>
  </si>
  <si>
    <t xml:space="preserve">Recursos oriundo de emenda Parlamentar Individual Impositiva de n° 68, com a finalidade aquisição de material esportivo, material de limpeza, material permanente e equipamentos, material de expediente e realização de competições e eventos esportivos para atender a Secretaria Municipal de Esportes do Município de São Luiz do Anauá/RR, conforme Despacho 71 (19347066) - SEI 17101.021155/2025.19 </t>
  </si>
  <si>
    <t>17101.0001.25.02274-2</t>
  </si>
  <si>
    <t>17101.0001.27.812.030.2275.0700.44404100.1500.0000.6.1</t>
  </si>
  <si>
    <t>20601.0001.25.03756-2</t>
  </si>
  <si>
    <t>Contratação de Empresa Especializada na Prestação de serviço de Digitalização e gerenciamento de imagens médica por Meio de Software PACS, com ou sem Laudo e Implantação da Telerradiologia, com a Impressão dos Exames em papel A3 e A4, com fornecimento de "&amp;"insumos, nas Unidades de saúde da Capital e Interior do Estado de Roraima.</t>
  </si>
  <si>
    <t>Software PACS, com ou sem Laudo e Implantação da Telerradiologia, com a Impressão dos Exames em papel A3 e A4, com
 fornecimento de insumos, nas Unidades de saúde da Capital e Interior do Estado de Roraima.
 - PREGÃO ELETRÔNICO Nº 161/2021- ARP (8347577);
 - PRINCIPAL 20101.014869/2021.43 - Filho 20101.027110/2023.92;
 - Solicitação de Empenho SESAU/CGAE/DEPMONIT/NP1 (20396595)
 - Contrato nº 392/2023 (8790080)
 - Recursos da Emenda Indiv. Impositiva 68 e 69 - ep. Ofícios : (20658419 e 20658456) do Deputado Estadual IZIDO DA PERFIL. 
 - CGAE/SESAU</t>
  </si>
  <si>
    <t>Aquisição de medicamentos para atender as Unidades de Saúde do município de São Luiz do Anauá.</t>
  </si>
  <si>
    <t>20601.0001.25.03252-8</t>
  </si>
  <si>
    <t>Aquisição de medicamentos para atender as Unidades de Saúde do município de São João da Baliza</t>
  </si>
  <si>
    <t>17101.0001.25.02278-5</t>
  </si>
  <si>
    <t>Apoiar financeiramente a realização de campeonato de Jiu Jitsu no município de Boa Vista, com execução pela Associação Folclórica de Danças Nordestina Cangaceiros e Ciranda do Thianguá, CNPJ n° 04.015.375/0001-86</t>
  </si>
  <si>
    <t>Emenda Parlamentar Individual Impositiva de n° 71, conforme OFICIO N° 010/2025 (18930003). Apoiar financeiramente a realização de campeonato de Jiu Jitsu no município de Boa Vista, com execução pela Associação Folclórica de Danças Nordestina  Cangaceiros e Ciranda do Thianguá. Conforme Plano de Trabalho Plano de Trabalho (19422309) e Declaração de Disponibilidade Orçamentária SEED/GAB/ASPLAN/DICONV (19449806) - SEI 17101.0001.25.02682-4</t>
  </si>
  <si>
    <t>Isamar Júnior</t>
  </si>
  <si>
    <t>22102.0001.25.00082-3</t>
  </si>
  <si>
    <t>Aquisição de Equipamentos para atender o Projeto Casa Azul da Secretaria de Educação do município de Alto Alegre.</t>
  </si>
  <si>
    <t>Emenda Parlamentar Impositiva Individual Por Transferência Especial Nº 72, de autoria do Deputado ISAMAR JÚNIOR, Aquisição de Equipamentos para atender o Projeto Casa Azul da Secretaria de Educação do município de Alto AlegreRR.</t>
  </si>
  <si>
    <t>22102.0001.25.00075-0</t>
  </si>
  <si>
    <t>22102.0001.28.845.061.2495.0300.44404100.1500.0000.7.1</t>
  </si>
  <si>
    <t>Implantação de construção de poços freáticos, na vicinal 11, localizada na zona rural do município de Mucajaí.</t>
  </si>
  <si>
    <t>Emenda Parlamentar Impositiva Individual Por Transferência Especial Nº 73, de autoria do Deputado ISAMAR JÚNIOR, para atender a Construção de poços freáticos na zona rural do município de MUCAJAÍRR.</t>
  </si>
  <si>
    <t>22102.0001.25.00085-8</t>
  </si>
  <si>
    <t>22102.0001.28.845.061.2495.1500.44404100.1500.0000.7.1</t>
  </si>
  <si>
    <t>Implantação de construção de poços freáticos, na vicinal 11, localizada na zona rural do município de Amajarí.</t>
  </si>
  <si>
    <t>Emenda Parlamentar Impositiva Individual Por Transferência Especial Nº 74, de autoria do Deputado ISAMAR JÚNIOR, para atender a Implantação de construção de poços freáticos na zona rural do município de Amajarí/RR.</t>
  </si>
  <si>
    <t>22102.0001.25.00081-5</t>
  </si>
  <si>
    <t>22102.0001.28.845.061.2495.0300.33404100.1500.0000.7.1</t>
  </si>
  <si>
    <t>Serviço de limpeza e dedetização de prédios públicos da Secretaria Municipal de Saúde de Mucajaí.</t>
  </si>
  <si>
    <t>Emenda Parlamentar Impositiva Individual Por Transferência Especial Nº 75, de autoria do Deputado ISAMAR JÚNIOR, para atender o Serviço de limpeza e dedetização de prédios públicos da Secretaria Municipal de Saúde de MucajaíRR.</t>
  </si>
  <si>
    <t>20601.0001.25.02262-1</t>
  </si>
  <si>
    <t>Construção de Unidades Básicas de Saúde-UBS no município de Mucajaí.</t>
  </si>
  <si>
    <t>Considerando o Despacho ep. (18414898), referente a  solicitação de empenhamento da:
-Emenda Individual Impositiva Nº 076 - Deputado Isamar Júnior
-Funcional Programática: 10.845.079.2499/01 - Recursos de emendas Parlamentares na Modalidade Transferências Especiais Destinadas a Ações de Saúde.
-Elemento de Despesa: 4.4.40.41
-Fonte: 1.500.0000
-Valor de R$ 820.000,00 (Oito Centos e Vinte Mil Reais)
-META: Construção de Unidades Básicas de Saúde - UBS no Município de Mucajaí.
-Extrato Bancário : Agência 3797-4 Conta corrente 9551-6CONSTRUCAO UBS  - (17218375).
- Execução da Emenda Parlamentar Transferência Especial de nº 76, n° 77, n° 78 e n° 80. - com autorização do governador ep. (18413815).
Destina-se ao Município de Mucajaí-RR</t>
  </si>
  <si>
    <t>20601.0001.25.02261-1</t>
  </si>
  <si>
    <t>20601.0001.10.845.079.2499.0400.33404100.1500.0000.7.1</t>
  </si>
  <si>
    <t>Reforma de Unidades Básicas de Saúde-UBS no município de Alto Alegre.</t>
  </si>
  <si>
    <t>Considerando o Despacho ep. (18415328), referente a solicitação de empenhamento da:
-Emenda Individual Impositiva Nº 077 - Deputado Isamar Júnior 
-Funcional Programática: 20601.000.10.845.079.2499 - Recursos de emendas Parlamentares na Modalidade Transferências Especiais Destinadas a Ações de Saúde.
-Elemento de Despesa: 3.3.40.41
-Fonte: 1.500.0000
-Valor de R$ 820.000,00 (Oitocentos e Vinte Mil Reais).
-META: Reforma de Unidade Básicas de Saúde-UBS no Município de Alto Alegre.
-Execução da Emenda Parlamentar Transferência Especial de nº 76, n° 77, n° 78 e n° 80. - AUTORIZAÇÃO DO governador ep. (18415205).
-Conta Corrente ep. (18032973)
Destina- se ao Município do ALTO ALEGRE-RR</t>
  </si>
  <si>
    <t>20601.0001.25.02263-8</t>
  </si>
  <si>
    <t>Construção de 01 (uma) Academia de Saúde no município de Cantá.</t>
  </si>
  <si>
    <t>Considerando o Despacho ep. (18417012), referente a solicitação de empenhamento da:
-Emenda Individual Impositiva Nº 078 - Deputado Isamar Júnior 
-Funcional Programática: 20601.000.10.845.079.2499 - Recursos de emendas Parlamentares na Modalidade Transferências Especiais Destinadas a Ações de Saúde.
-Elemento de Despesa: 4.4.40.41
-Fonte: 1.500.0000
-Valor de R$ 402.000,00 (Quatrocentos e Dois Mil Reais)
-ofício autorização do governador para pagamento ep. (18416780).
-extrato conta corrente   ep. (17285851)
-META: Construção de 01 (uma) Academia de Saúde no Município de Cantá.
Destina-se ao Munic. do CANTÁ-RR</t>
  </si>
  <si>
    <t>20601.0001.25.02612-9</t>
  </si>
  <si>
    <t>Considerando o Despacho 126 ep. (18940029),  com a devida emissão do empenho, conforme abaixo:
-Emenda Individual Impositiva Nº 079 - Deputado Isamar Júnior 
-Funcional Programática: 20601.000.10.845.079.2499 - Recursos de emendas Parlamentares na Modalidade Transferências Especiais Destinadas a Ações de Saúde.
-Elemento de Despesa: 4.4.40.41 , Fonte: 1.500.0000
-Valor de R$ 520.106,05
- Meta Alterada Construção de Unidades Básicas de Saúde-UBS no município de Mucajaí.
- autorização pagamento ep.(18417324) OFÍCIO/ALE-RR/GAB/ N° 010/2025;
- conta corrente: Ofício 176/2025  ep. (18939769).
Destina-se ao município de Mucajái.-RR.</t>
  </si>
  <si>
    <t>20601.0001.25.02585-8</t>
  </si>
  <si>
    <t>20601.0001.10.845.079.2499.1500.44404100.1500.0000.7.1</t>
  </si>
  <si>
    <t>Aquisição de equipamento médico-hospitalares para atender as Unidades Básicas de Saúde-UBS do município de Amajari.</t>
  </si>
  <si>
    <t>Considerando o Despacho 120/2025/SESAU/CGPLAN/DC/DCE ep. (18793325), empenhamento de emenda conforme abaixo:
-Emenda Individual Impositiva Nº 080 - Deputado Isamar Júnior  
-Meta: Aquisição de equipamento médico-hospitalares para atender as Unidades Básicas de Saúde-UBS do município de Amajari.
-Funcional Programática: 20601.10.845.079.2499 - Recursos de emendas Parlamentares na Modalidade Transferências Especiais Destinadas a Ações de Saúde.
-Elemento de Despesa: 4.4.40.41 -Fonte: 1.500.0000
-Valor de R$ 300.000,00 (Trezentos Mil Reais)
- OFÍCIO GAB Nº 670/2025/PMA ep. (18790180) conta corrente,
- OFÍCIO/ALE-RR/GAB/ N° 009/2025 0ep (18417364) - autorização governado pgt.
- Destina-se ao Munic. do Amajarí-RR</t>
  </si>
  <si>
    <t>Joilma Teodora</t>
  </si>
  <si>
    <t>20601.0001.25.03708-2</t>
  </si>
  <si>
    <t xml:space="preserve"> 20601.0001.10.301.078.2179.0800.33404100.1500.0000.6.1</t>
  </si>
  <si>
    <t>Contratação de empresa para prestar serviços de locação de veículos para atender a secretaria municipal de saúde do município de São João da Baliza - RR</t>
  </si>
  <si>
    <t>Considerando o Despacho 211/2025/SESAU/CGPLAN/DC/DCE ep. (20601284) para empenhamento da Emenda Parlamentar Individual Impositiva nº 81/2025, de autoria da Deputada Estadual Joilma Teodora: conforme abaixo:-  Projeto: Fortalecimento de atenção primária à saúde, visando a contratação de empresa para prestar serviços de locação de veículos para atender a Secretaria Municipal de Saúde do Município de São João da Baliza-RR. Termo de Convênio nº 100/2025 ¿ Estado de Roraima/SESAU/Município de São João da Baliza; Funcional Programática: 20601.0001.10.301.078.2179 ¿ Fortalecimento da Atenção Primária à Saúde; Elemento de Despesa: 3.3.40.41 ¿ Contribuições; Fonte: 1500.0000 Valor: R$ 457.855,97- Declaração de conta corrente ep. (20111558). Destina-se a Rorainopólis-RR</t>
  </si>
  <si>
    <t>20601.0001.25.03741-4</t>
  </si>
  <si>
    <t>20601.0001.10.302.078.3297.0700.44404100.1500.0000.6.1</t>
  </si>
  <si>
    <t>Ampliação da Academia de Saúde no Município de São Luiz do Anauá</t>
  </si>
  <si>
    <t>Considerando o Despacho 214 ep. (20629125) empenhamento da Emenda Parlamentar Individual Impositiva nº 82/2025 - Dep. Joilma Teodora, conforme abaixo&gt;
 - Termo de Convênio nº 84/2025 ¿ ESTADO DE RORAIMA/SESAU/MUNICÍPIO DE SÃO LUIZ DO ANAUÁ;
 -Funcional Programática: 20601.0001.10.302.078.2370 - Reforma de Unidades de Saúde e 
 -Elemento de Despesa: 3.3.40.41 (trezentos mil) Contribuições;
 - Fonte: 1.500.0000;
 - Valor total : R$ 400.000,00 (quatrocentos mil reais), proveniente da Emenda Parlamentar Individual Impositiva nº 82/2025, de autoria da Deputada Estadual Joilma Teodora,
  sendo R$ 100.0000 (trezentos mil) destinada à AMPLIAÇÃO.
 - abertura c/c ep. (19902640)
 Destina-se ao São Luiz-RR.</t>
  </si>
  <si>
    <t>20601.0001.25.03740-6</t>
  </si>
  <si>
    <t>20601.0001.10.302.078.2370.0700.33404100.1500.0000.6.1</t>
  </si>
  <si>
    <t>Reforma da Academia de Saúde no Município de São Luiz do Anauá (meta alterada)</t>
  </si>
  <si>
    <t>Considerando o Despacho 214 ep. (20629125) empenhamento da Emenda Parlamentar Individual Impositiva nº 82/2025 - Dep. Joilma Teodora, conforme abaixo&gt;
 - Termo de Convênio nº 84/2025 ¿ ESTADO DE RORAIMA/SESAU/MUNICÍPIO DE SÃO LUIZ DO ANAUÁ;
 -Funcional Programática: 20601.0001.10.302.078.2370 - Reforma de Unidades de Saúde e 
 -Elemento de Despesa: 3.3.40.41 (trezentos mil) Contribuições;
 - Fonte: 1.500.0000;
 - Valor total : R$ 400.000,00 (quatrocentos mil reais), proveniente da Emenda Parlamentar Individual Impositiva nº 82/2025, de autoria da Deputada Estadual Joilma Teodora,
  sendo R$ 300.000,00 (trezentos mil) desinada à Reforma.
 - abertura c/c ep. (19902640)
 Destina-se ao São Luiz-RR.</t>
  </si>
  <si>
    <t>20601.0001.25.02601-3</t>
  </si>
  <si>
    <t>Aquisição de medicamentos para atender as Unidades de Saúde do município de Rorainópolis</t>
  </si>
  <si>
    <t>Considerando o Despacho 125/2025/SESAU/CGPLAN/DC/DCE ep. (18903203), empenhamento da Emenda Individual Impositiva nº 83/2025 de autoria da Deputada Estadual Joilma Teodora, com Memorando Nº 250/2025/SEPLAN/CGCAC/DTPAR ep (18878958), emite-se empenho conforme abaixo:
-Termo de Convênio nº 44/2025 ¿ ESTADO DE RORAIMA/SESAU/ MUNICÍPIO DE RORAINÓPOLIS;
-FUNCIONAL PROGRAMÁTICA:  20601.0001.10.302.078.2251 - Assistência Farmacêutica e Insumos Estratégicos;
- ELEMENTO DE DESPESA: 33.40.41  ¿ CONTRIBUIÇÕES, FONTE: 1.500.0000
-Valor de R$  1.000.000,00 (um milhão de reais)  para o exercício de 2025,  oriundos da Emenda Individual Impositiva nº 83/2025 de autoria da Deputada Estadual Joilma Teodora  ep.  SEI 17052750.
- Declaração c/c ep. (18002603).
Destina-se ao Municipio de Rorainopolis-RR</t>
  </si>
  <si>
    <t>20601.0001.25.03290-0</t>
  </si>
  <si>
    <t>Aquisição de medicamentos para atender as Unidades de Saúde do município de Normandia.</t>
  </si>
  <si>
    <t>Considerando o Despacho 159 ep. (19970984), emissão da nota de empenhos, conforme abaixo:
- Termo de Convênio nº 75/2025 ¿ ESTADO DE RORAIMA/SESAU/MUNICÍPIO DE NORMANDIA
Funcional Programática: 20601.0001.10.302.078.2251 ¿ Assistência Farmacêutica e Insumos Estratégicos
Elemento de Despesa: 3.3.40.41 ¿ Contribuições
Fonte: 1.500.0000
Valor: R$ 962.106,05 (novecentos e sessenta e dois mil, cento e seis reais e cinco centavos),  - Emenda Parlamentar Individual Impositiva nº 83/2025, de autoria da Deputada Estadual Joilma Teodora.
- META: META: Aquisição de medicamentos para atender as Unidades de Saúde do município de Normandia.
- conta corrente ep. (19389224_).
Destina-se ao Munic. de Normandia-RR</t>
  </si>
  <si>
    <t>21101.0001.25.00059-0</t>
  </si>
  <si>
    <t xml:space="preserve">Valor destinado a atender as despesas com os serviços de Manutenção de Rodovias Vicinais no Estado de Roraima - Lote XII - Município de Rorainópolis. (Pregão Presencial nº 001/2021-SRP) - (EMENDA N° 84 - EII).
</t>
  </si>
  <si>
    <t>21101.0001.25.00060-4</t>
  </si>
  <si>
    <t xml:space="preserve">Valor destinado a atender as despesas com Reajuste, ref. aos serviços de Manutenção de Rodovias Vicinais no Estado de Roraima - Lote XII - Município de Rorainópolis. (Pregão Presencial nº 001/2021-SRP) - (EMENDA N° 84 - EII).
</t>
  </si>
  <si>
    <t>21101.0001.25.01067-7</t>
  </si>
  <si>
    <t>Valor destinado a atender as despesa com os serviços comuns de engenharia, para execução de manutenção de rodovias vicinais no Estado de Roraima - Lote I, no município de Amajarí/RR.(Pregão Presencial nº 90024/2024-SRP) - Emenda nº 84 - ECI.</t>
  </si>
  <si>
    <t>20601.0001.25.01073-7</t>
  </si>
  <si>
    <t>Aquisição de equipamento médico-hospitalar para atender as Unidades de Saúde do município de Rorainópolis.</t>
  </si>
  <si>
    <t>Empenhamento em atenção ao Despacho 47 (17298647) referente a Emenda Individual Impositiva Nº 085/2025 - Deputado Jorge Everton - Transferência Especial
- Funcional Programática: 20601.000.10.845.079.2499 - Recursos de emendas Parlamentares na Modalidade Transferências Especiais Destinadas a Ações de Saúde.
-Elemento de Despesa: 4.4.40.41
-Fonte: 1.500.0000
-Valor de R$ 1.862.106,05 
- META: Aquisição de equipamento médico-hospitalar para atender as Unidades de Saúde do Município de Rorainópolis.
- Anexo Autorizo do Gov Emenda 85 (17264967) - Unica
- Anexo Declaração e extrato da Conta Corrente da Emenda (17160313) - Banco: 104 - &amp;#1057;aixa Econômica Federal, Agência: 4252-8, Conta Corrente: 71159-5.
Destina-se ao Munic. de Rorainopolis-RR</t>
  </si>
  <si>
    <t>20601.0001.25.01069-9</t>
  </si>
  <si>
    <t>Ampliação de Unidades de Saúde do município de Rorainópolis.</t>
  </si>
  <si>
    <t>Empenhamento conforme  Despacho 48 (17299998) da Emenda Individual Impositiva Nº 086/2025 - Deputado Jorge Everton - Transferência Especial -QDD Emenda Nº086-2025 (16221408
- Funcional Programática: 20601.000.10.845.079.2499 - Recursos de emendas Parlamentares na Modalidade Transferências Especiais Destinadas a Ações de Saúde.
-Elemento de Despesa: 4.4.40.41 
-Fonte: 1.500.0000
-Valor de R$ 1.000.000,00 (Um milhão de reais)
- META: Ampliação de Unidades de Saúde do Município de Rorainópolis.
- Anexo Declaração e extrato da Conta Corrente da Emenda (17160329) -Banco: 104 - Caixa Econômica Federal, Agência: 4252-8, Conta Corrente: 71160-9
- Anexo Autorizo do Gov Emenda 86 (17264899) - Única 
MUNIC. RORAINOPOLIS-RR</t>
  </si>
  <si>
    <t>22102.0001.25.00064-5</t>
  </si>
  <si>
    <t>22102.0001.28.845.061.2495.1200.44404100.1500.0000.7.1</t>
  </si>
  <si>
    <t>Aquisição de mobiliário para atender as escolas da rede municipal do município de Rorainópolis.</t>
  </si>
  <si>
    <t>Emenda Parlamentar Impositiva Individual Por Transferência Especial Nº 87, de autoria do Deputado JORGE EVERTON,  Aquisição de mobiliário para atender as escolas da rede municipal do município de Rorainópolis.</t>
  </si>
  <si>
    <t>22102.0001.25.00062-9</t>
  </si>
  <si>
    <t>Aquisição de Kits para merenda escolar para atender a rede municipal do município de Rorainópolis.</t>
  </si>
  <si>
    <t>Emenda Parlamentar Impositiva Individual Por Transferência Especial Nº 88, de autoria do Deputado JORGE EVERTON,   Aquisição de Kits para merenda escolar para atender a rede municipal do município de Rorainópolis.</t>
  </si>
  <si>
    <t>Lucas Souza</t>
  </si>
  <si>
    <t>34101.0001.25.00306-9</t>
  </si>
  <si>
    <t>Destinar recursos para a atender o Festejo Junino de São João da Baliza de 2025
do município de São João da Baliza-RR.</t>
  </si>
  <si>
    <t>Repasse de recurso financeiro para a Prefeitura Municipal de SÃO JOÃO DA BALIZA, através do convênio nº 07/2025, para apoiar na realização do "Festejo Junino de São João da Baliza", conforme Emenda Parlamentar Individual Impositiva nº 089/2025, de autoria do Deputado Estadual Lucas Souza, de acordo com o previsto no art. 113, § 6º da Constituição do Estado de Roraima e LOA - LEI Nº 2.107, DE 28 DE JANEIRO DE 2025.</t>
  </si>
  <si>
    <t>PCRR</t>
  </si>
  <si>
    <t>19105.0001.25.00148-3</t>
  </si>
  <si>
    <t>19105.0001.06.122.010.4114.9900.33903900.1500.0000.6.1</t>
  </si>
  <si>
    <t>Adequação do Laboratório de genética Forense do Instituto de Criminalistica da Polícia Civil do Estado de Roraima.</t>
  </si>
  <si>
    <t>EMPENHO PARA FAZER FACE AS NECESSIDADES DA POLICIA CIVIL COM DESPESAS DE PRESTAÇÃO DE SERVIÇOS COMUNS DE ENG. DE FORMA CONTINUADA, POR DEMANDA, PARA EXECUÇÃO DE REFORMAS DE POUCA RELEVÂNCIA MATERIAL, SERV. DE ADEQUAÇÃO, ADAPTAÇÃO, REPARAÇÃO OU REVITALIZAÇÃO, QUE CONSISTAM DE ATIVIDADES SIMPLES, TÍPICAS DE INTERVENÇÕES ISOLADAS, CONFORME PROCESSO SEI 19105.012551/2022.90 EMENDA PARLAMENTAR INDIVIVUAL IMPOSITIVA Nº 89 DO DEPUTADO ESTADUAL DE LUCAS SOUZA, CUJA META É A ADEQUAÇÃO DO LABORATÓRIO DE GENÉTICA FORENSE DO INSTITUTO DE CRIMINALISTICA DA POLICIA CIVIL DO ESTADO DE RORAIMA.</t>
  </si>
  <si>
    <t>17101.0001.25.02047-2</t>
  </si>
  <si>
    <t>Atender despesa de reconhecimento de dívidas de contratação de pessoa jurídica para prestação de serviços de transporte escolar, para atuação na zona rural dos municípios do Estado de Roraima em estradas pavimentadas, não pavimentadas e vicinais.</t>
  </si>
  <si>
    <t>Reconhecimento de Dívidas referente a Contratação de pessoa jurídica para prestação de serviços de transporte escolar, para atuação na zona rural dos municípios do Estado de Roraima em estradas pavimentadas, não pavimentadas e vicinais. Recurso oriundo de Emenda Parlamentar Individual nº 89 de autoria da Comissão Mista de Orçamento, Fiscalização Financeira, Tributação e Controle, sancionada através Lei Orçamentária Anual do Estado de Roraima, Lei nº 2.107 de 28 de janeiro de 2025, publicado no DOE 4854. Complementação Referente aos meses de novembro e dezembro, conforme   Relatório DAT (16432215) e o Termo de Reconhecimento (16432390) - SEI 17101.007028/2022.56.</t>
  </si>
  <si>
    <t>SECIDADES</t>
  </si>
  <si>
    <t>30101.0001.25.01042-0</t>
  </si>
  <si>
    <t>30101.0001.04.122.018.2450.9900.33903900.1500.0000.6.1</t>
  </si>
  <si>
    <t>Atualização do Regimento Interno e da Lei Orgânica das Câmaras Municipais de todos dos municípios do interior do estado de Roraima e a realização de cursos de capacitação aos respectivos servidores em diversas áreas</t>
  </si>
  <si>
    <t>DESPESA PARA PAGAMENTO PARCIAL DE EMPRESA EM PRESTAÇÃO DE SERVIÇOS TÉCNICOS ESPECIALIZADOS DE NATUREZA PREDOMINANTEMENTE INTELECTUAL, CONSISTINDO NA CAPACITAÇÃO TÉCNICA E MODERNIZAÇÃO LEGISLATIVA MUNICIPAL VOLTADAS À ATUALIZAÇÃO DAS LEIS ORGÂNICAS E REGIMENTOS INTERNOS DE ATÉ 14 CÂMARAS MUNICIPAIS DO ESTADO DE RORAIMA, INCLUINDO A FORMAÇÃO DE ATÉ 850 (OITOCENTOS E CINQUENTA) SERVIDORES E VEREADORES, COM FORNECIMENTO INTEGRAL DA ESTRUTURA OPERACIONAL, LOGÍSTICA E TÉCNICA NECESSÁRIA PARA A REALIZAÇÃO DO OBJETO. RECURSO ORIUNDO DE  EMENDA PARLAMENTAR INDIVIDUAL IMPOSITIVA (EII) N° 89. DE ACORDO COM A SOLICITAÇÃO NO DESPACHO 1027/2025/SECIDADES/UGAM (Ep. 20483926), PROCESSO SEI 30101.001034/2025.19.</t>
  </si>
  <si>
    <t>17101.0001.25.02628-4</t>
  </si>
  <si>
    <t>17101.0001.12.361.080.2194.9900.33404100.1500.0000.6.1</t>
  </si>
  <si>
    <t>Despesas com custeio de serviços terceirizados da secretaria de educação do município de Cantá</t>
  </si>
  <si>
    <t>Emenda Parlamentar Individual Impositiva n° 89, Meta: Despesas com custeio de serviços terceirizados da secretaria de educação do município de Cantá, conforme Plano de Trabalho (20355775). Em conformidade com Ofício nº 041/2025/GAB/LS/ALE (18777306) e SEI 17101.017868/2025.70.</t>
  </si>
  <si>
    <t>20601.0001.25.02798-2</t>
  </si>
  <si>
    <t>20601.0001.10.302.078.2174.0800.33404100.1500.0000.6.1</t>
  </si>
  <si>
    <t>Contratação de empresa especializada na prestação de serviços médicos especializados, com realização de exames laboratoriais e de imagem para atender as necessidades da Secretaria Municipal de Saúde de São João da Baliza</t>
  </si>
  <si>
    <t>Considerando o Despacho 132/2025/SESAU/CGPLAN/DC/DCE ep. (19090781), para empenhamento da: 
- Emenda Parlamentar de n° 090/2025 de autoria do Deputado Lucas Souza para continuidade da formalização do Termo de Convênio nº 49/2025:
- Termo de Convênio nº 49/2025 ¿ ESTADO DE RORAIMA/SESAU/MUNICÍPIO DE SÃO JOÃO DA BALIZA;
- Funcional Programática: 20101.0001.10.302.078.2174 - Assistência Especializada em Saúde;
-Elemento de Despesa: 3.3.40.41 ¿ Contribuições;
-Fonte de recursos : 1.500.0000;
-Valor: R$ 1.500.000,00 (um milhão quinhentos mil reais), 
- plano de trabalho ep. (19099785).
- NL - REF. A CONTA CORRENTE EP. (19092087).
Destina-se ao Munic. do Baliza-RR.</t>
  </si>
  <si>
    <t>20601.0001.25.01940-8</t>
  </si>
  <si>
    <t>Atender as despesas com serviços de consultoria e marketing relacionados a
divulgação de ações de saúde.</t>
  </si>
  <si>
    <t>Contratação por adesão de empresa especializada na prestação dos serviços de consultoria em marketing institucional que compreenderá o desenvolvimento de estratégia corporativa para a Secretaria de Estado da Saúde ¿ SESAU/RR.
- ARP N.º 03/2023, PREGÃO PRESENCIAL SRP N.º 07/2023 (12225294) - DEFENSORIA PÚBLICA DO ESTADO DE RORAIMA. 
- CONTRATO Nº237/2024 (13241931) - 
- Justificativa SESAU/CGPLAN (18105741), Anexo OF. 38_2025_gab_LC_ALE (18105923), Anexo FIPLAN 709 (18106025), com o Despacho 1097 (18106169).
- EMENDA II - 91/92/92 -Dep. Lucas Souza.
- Destina-se à ASCOM/SESAU.</t>
  </si>
  <si>
    <t>20601.0001.25.00934-8</t>
  </si>
  <si>
    <t>Atender as despesas de reconhecimento de dívidas oriundas de contratos contínuos da Secretaria de Estado da saúde de Roraima, para serviços de consultoria e Marketing relacionados a divulgação de ações de saúde.</t>
  </si>
  <si>
    <t>Reconhecimento de dívida -Contratação por adesão de empresa especializada na prestação dos serviços de consultoria em marketing institucional que compreenderá
o desenvolvimento de estratégia corporativa para a Secretaria de Estado da Saúde ¿ SESAU/RR.
- ARP N.º 03/2023, PREGÃO PRESENCIAL SRP N.º 07/2023 (12225294) - DEFENSORIA PÚBLICA DO ESTADO DE RORAIMA. Termo de Reconhecimento de Dívida SESAU/ASCOM (17159471)  - Planilha SESAU/ASCOM (17159445)
-  conforme despacho anexo
- Emenda Parlamentar Individual Impositiva nº 93, - Lucas Souza 
- OFÍCIO N° 030_2025 GAB DEP. ESTADUAL LUCAS SOUZA (16922958)
- Destina-se à ASCOM/SESAU.</t>
  </si>
  <si>
    <t>20601.0001.25.01070-2</t>
  </si>
  <si>
    <t>Aquisição de equipamentos médico-hospitalares para atender as unidades de saúde do município de Rorainópolis.</t>
  </si>
  <si>
    <t>Empenhamento conforme Despacho 49 (17301045) - referente Emenda Individual Impositiva Nº 095/2025 - Deputado Marcelo Cabral - Transferência Especial - 
- Funcional Programática: 20601.000.10.845.079.2499 - Recursos de emendas Parlamentares na Modalidade Transferências Especiais Destinadas a Ações de Saúde.
-Elemento de Despesa: 4.4.40.41
-Fonte: 1.500.0000
-Valor de R$ 2.000.000,00 (Dois milhões de reais)
- META: Aquisição de equipamentos médico-hospitalares para atender as unidades de saúde do Município de Rorainópolis.
- Anexo Autorizo do GOV Emenda 95 (17300983) - 02 parcelas
- Declaração de Conta Corrente Específica (17084608) - Banco: 104 - Caixa Econômica Federal,  Agência: 4252-8, Conta Corrente: 71156-0
Destina-se a RORAINOPOLIS-RR</t>
  </si>
  <si>
    <t>20601.0001.25.02501-7</t>
  </si>
  <si>
    <t>Reequilíbrio financeiro da Unidade Básica de Saúde da Vila São José</t>
  </si>
  <si>
    <t xml:space="preserve">Considerando o Despacho 103 ep. (18394314), com a devida emissão do empenho referente a:
- Emenda Individual Impositiva Nº 096 - Deputado Marcelo Cabral  .
- Meta: Reequilíbrio financeiro da Unidade Básica de Saúde da Vila São José.
-Funcional Programática: 20601.10.845.079.2499 - Recursos de emendas Parlamentares na Modalidade Transferências Especiais Destinadas a Ações de Saúde.
-Elemento de Despesa: 4.4.40.41
-Fonte: 1.500.0000
- Valor de R$ 550.000,00 (Quinhentos e Cinquenta Mil Reais)
- conta corrente ep. (18394406) extrato.
- autorização de pagamento ep. (17865159) OFÍCIO N° 021/2025/ALERR/GABMC.
parcela única.
Destina-se ao Mun. do Cantá (Unidade Básica de Saúde da Vila São José.)
</t>
  </si>
  <si>
    <t>20601.0001.25.03426-1</t>
  </si>
  <si>
    <t>Reforma do Centro de Saúde Sebastião Rodrigues na Sede do Canta.</t>
  </si>
  <si>
    <t>Emissão do empenho, conforme despacho 185 ep. (20266950), conforme abaixo:
atender o Ofício 017/2025/ALERR/GABMC (SEI nº 17583790), Emenda Individual Impositiva nº 096/2025, na modalidade Transferência Especial.
Meta : "Reforma do Centro de Saúde Sebastião Rodrigues na Sede do Canta.".
Autorizo (20259893)
Emenda Individual Impositiva Nº 096 - Deputado Marcelo Cabral 
Funcional Programática: 20601.10.845.079.2499 - Recursos de emendas Parlamentares na Modalidade Transferências Especiais Destinadas a Ações de Saúde.
Elemento de Despesa: 3.3.40.41
Fonte: 1.500.0000
Valor de R$ 312.106,05 (Trezentos e Doze Mil e Cento e Seis Reais e Cinco Centavos)
Destina-se ao Munic do CANTÁ-RR</t>
  </si>
  <si>
    <t>22102.0001.25.00074-2</t>
  </si>
  <si>
    <t>Atender despesa com construção de rede eletrificação rural  no município do Caroebe</t>
  </si>
  <si>
    <t>Emenda Parlamentar Impositiva Individual Por Transferência Especial Nº 97, de autoria do Deputado Marcelo Cabral, para atender despesa com construção de rede eletrificação rural no município de Cantá-RR.</t>
  </si>
  <si>
    <t>22102.0001.25.00053-1</t>
  </si>
  <si>
    <t>Emenda Parlamentar Impositiva Individual Por Transferência Especial Nº 98, de autoria do Deputado Marcelo Cabral, para atender despesa administrativas da Secretaria Municipal de Infraestrutura e obras do município de Caroebe-RR.</t>
  </si>
  <si>
    <t>22102.0001.25.00063-7</t>
  </si>
  <si>
    <t>Atender despesa com reequilíbrio econômico-financeiro da contratação de empresa especializada em serviços de conservação manutenção e recuperação de vias rurais no município de AMAJARI/RR</t>
  </si>
  <si>
    <t>Regularização da Emenda Parlamentar Impositiva Individual Por Transferência Especial Nº 99, de autoria do Deputado Marcelo Cabral, para atender despesa com reequilíbrio econômico-financeiro da contratação de empresa especializada em serviços de conservação, manutenção e recuperação de vias rurais do município de Amajarí-RR, com ajuste do Código da Região, feito anteriormente por meio do PED 22102.0001.25.00127-2, em 07/04/25.</t>
  </si>
  <si>
    <t>Marcinho Belota</t>
  </si>
  <si>
    <t>20601.0001.25.03748-1</t>
  </si>
  <si>
    <t>Desenvolvimento e execução de ações de vigilância e saúde, com foco na promoção e proteção da saúde humana, voltadas para o controle da população de animais domésticos no município de Boa Vista."</t>
  </si>
  <si>
    <t>Considerando o Despacho 209 ep. (20584919) para empenhamento das Emendas Parlamentares nº 100, 101, 102, 103, 104 e 105, de autoria do Deputado Marcinho Belota.
 - Termo de Convênio nº 102/2025 ¿ ESTADO DE RORAIMA/SESAU/MUNICÍPIO DE BOA VISTA;
 Funcional Programática: 20.601.10.305.038.2176 - Implementação de Ações das Vigilâncias Epidemiológica e Ambiental para a Prevenção e Controle de Doenças;
 Elemento de Despesa: 3.3.40.41 ¿ Contribuições;
 Fonte: 1.500.0000;
 Valor: R$ 2.862.106,05 (dois milhões, oitocentos e sessenta e dois mil cento e seis reais e cinco centavos).
 Destina-se ao Munic. de Boa vista</t>
  </si>
  <si>
    <t>20601.0001.25.03749-1</t>
  </si>
  <si>
    <t>20601.0001.10.305.038.2176.9900.33404100.1500.0000.6.1</t>
  </si>
  <si>
    <t>Atender o Projeto de prevenção e combate à malária nas escolas estaduais de Roraima, objetivando a implementação de ações de prevenção e combate à malária nas escolas estaduais de Roraima, com o objetivo de reduzir a incidência da doença entre estudantes,"&amp;" professores e demais membros da comunidade escolar. As ações incluem campanhas educativas, distribuição de materiais informativos, capacitação de profissionais da educação e da saúde escolar. O projeto visa promover ambientes escolares mais saudáveis e s"&amp;"eguros, contribuindo diretamente para a melhoria da qualidade de vida e do desempenho escolar, através de termo de fomento com o Instituto Guardião da Amazonia Wera Jecupe, CNPJ nº 10.811.168/0001-30</t>
  </si>
  <si>
    <t>Considerando o Despacho 209 ep. (20584919) para empenhamento das Emendas Parlamentares nº 100, 101, 102, 103, 104 e 105, de autoria do Deputado Marcinho Belota.
 - Termo de Convênio nº 102/2025 ¿ ESTADO DE RORAIMA/SESAU/MUNICÍPIO DE BOA VISTA;
 Funcional Programática: 20.601.10.305.038.2176 - Implementação de Ações das Vigilâncias Epidemiológica e Ambiental para a Prevenção e Controle de Doenças;
 Elemento de Despesa: 3.3.40.41 ¿ Contribuições;
 Fonte: 1.500.0000;
 Valor: R$ 2.862.106,05 (dois milhões, oitocentos e sessenta e dois mil cento e seis reais e cinco centavos).
 - c/c ep. (19151843)
 Ojeto ep. Ofertar esterilização cirúrgica para caninos e
 felinos no município de Boa Vista.
 Destina-se ao Munic. de Boa vista</t>
  </si>
  <si>
    <t>17101.0001.25.02397-8</t>
  </si>
  <si>
    <t>17101.0001.12.128.029.2196.9900.33504100.1500.0000.6.1</t>
  </si>
  <si>
    <t>Ações para inclusão de pessoas com transtorno do espectro autista, com a formação de mediadores escolares, realizada pelo AUMOR - Associação União e Amour, CNPJ n° 22.978.596/0001-31</t>
  </si>
  <si>
    <t>Emenda Parlamentar Individual Impositiva n° 106, conforme OFÍCIO N° 066/2025- 20/02/2025 (16406594). Meta: Ações para inclusão de pessoas com transtorno do espectro autista, com a formação de mediadores escolares, realizada pelo AUMOR - Associação União e Amour. Justificativa: Disponibilizar recursos objetivando inclusão de pessoas com transtorno do espectro autista, através de Emenda Parlamentar Individual Impositiva de acordo com o previsto no art. 113, § 5°, da Constituição do Estado de Roraima. Projeto "Aprender para Ensinar", conforme Plano de Trabalho 19332398) e Declaração de Disponibilidade Orçamentária SEED/GAB/ASPLAN/DICONV (19337997) - 17101.004230/2025.79.</t>
  </si>
  <si>
    <t>17101.0001.25.02599-7</t>
  </si>
  <si>
    <t>Ações para cuidado de saúde mental dos professores e tutores de pessoas com transtorno do espectro autista, realizada pelo AUMOR Associação União e Amour , CNPJ nº 22.978.596/0001-31.</t>
  </si>
  <si>
    <t>Emenda Parlamentar Individual Impositiva nº 107, cuja meta é: Ações para cuidado de saúde mental dos professores e tutores de pessoas com transtorno do espectro autista, Conforme Publicação LOA 2025 SEED- AUMOR- EMENDA 107 (17016146), Conforme Declaração de Disponibilidade Orçamentária SEED/GAB/ASPLAN/DICONV (20288285) E Plano de Trabalho Assinado (20284782)- SEI 17101.007929/2025.91.</t>
  </si>
  <si>
    <t>31.90.11</t>
  </si>
  <si>
    <t>20601.0001.25.01941-6</t>
  </si>
  <si>
    <t>Aquisição de equipamentos para atender o Centro de Fisioterapia do Município de São Luiz do Anauá.</t>
  </si>
  <si>
    <t>Considerando o Despacho 88 (18098345), empenhamento :
-Emenda Individual Impositiva Nº 109 - Deputado Marcos Jorge
-Funcional Programática: 20601.000.10.845.079.2499 - Recursos de emendas Parlamentares na Modalidade Transferências Especiais Destinadas a Ações de Saúde.
-Elemento de Despesa: 4.4.40.41, Fonte: 1.500.0000
- Valor de R$ 300.000,00 (Trezentos Mil Reais)
META: Aquisição de equipamentos para atender o Centro de Fisioterapia do Município de São Luiz do Anauá.
- Anexo Autorizo Emendas 109, 110, 111 e 112 (17723782)  em 3 parcela
-Extrato Conta Corrente Emenda 109 (18069657)
-Destina-se ao Munic. São Luiz-RR</t>
  </si>
  <si>
    <t>20601.0001.25.01616-6</t>
  </si>
  <si>
    <t>Construção de Centro de Especialização Odontológica no município de Alto Alegre.</t>
  </si>
  <si>
    <t>Considerando o Despacho 77 (17788928), referente a emissão do empenho da Emenda Individual Impositiva Nº 110 - Deputado Marcos Jorge:
-Funcional Programática: 20601.000.10.845.079.2499/01 - Recursos de emendas Parlamentares na Modalidade Transferências Especiais Destinadas a Ações de Saúde.
-Elemento de Despesa: 4.4.40.41 - Fonte: 1.500.0000
-Valor de R$ 845.000,00
-META: Construção de Centro de Especialização Odontológica no Município de Alto Alegre.
- Anexo Autorizo Emenda 110 (17723783) em 3 parcelas.
- Extrato Conta Bancária Alto Alegre (17788687) -
Destina-se ao Munic. Alto Alegre-RR</t>
  </si>
  <si>
    <t>20601.0001.25.01586-0</t>
  </si>
  <si>
    <t>20601.0001.10.845.079.2499.0900.33404100.1500.0000.7.1</t>
  </si>
  <si>
    <t>Aquisição de medicamentos e material médico-hospitalar para atender as Unidades de Saúde do município de Pacaraima.</t>
  </si>
  <si>
    <t>Considerando o Despacho 75 (17723915) - referente a Emenda Individual Impositiva Nº 111/2025 - Deputado Marcos Jorge - Transferência Especial - 
META: Aquisição de medicamentos e material médico-hospitalar para atender as Unidades de Saúde do Município de Pacaraima.
- Funcional Programática: 20601.000.10.845.079.2499/01 - Recursos de emendas Parlamentares na Modalidade Transferências Especiais Destinadas a Ações de Saúde.
Elemento de Despesa: 3.3.40.41
Fonte: 1.500.0000
Valor de R$ 1.000.000,00
- Anexo Autorizo Emendas 109, 110, 111 e 112 (17723785) 3 parcelas
- Extrato Abertura de Conta (17379930).
Destina-se ao Munic. Pacaraima-RR</t>
  </si>
  <si>
    <t>20601.0001.25.01632-8</t>
  </si>
  <si>
    <t>20601.0001.10.845.079.2499.1400.33404100.1500.0000.7.1</t>
  </si>
  <si>
    <t>Aquisição de medicamentos e material médico-hospitalar para atender as Unidades de Saúde do município de Iracema.</t>
  </si>
  <si>
    <t>Considerando o Despacho 81 (17832866) para emissão do empenho da Emenda Individual Impositiva Nº 112 - Deputado Marcos Jorge;
-Funcional Programática: 20601.000.10.845.079.2499/01 - Recursos de emendas Parlamentares na Modalidade Transferências Especiais Destinadas a Ações de Saúde.
-Elemento de Despesa: 3.3.40.41  - Fonte: 1500.0000
Valor de R$ R$ 717.106,05 )
META: Aquisição de medicamentos médico-hospitalar para atender as Unidades de Saúde do 
Município de Iracema.
- Anexo Autorizo Emendas 109, 110, 111 e 112 (17723787) 3 parcelas
Anexo Extrato Conta Corrente (17832759).
Destina-se ao Munic. Iracema-RR</t>
  </si>
  <si>
    <t>22102.0001.25.00068-8</t>
  </si>
  <si>
    <t>Construção de praça na Vila Equador no município de Rorainópolis.</t>
  </si>
  <si>
    <t>Emenda Parlamentar Impositiva Individual Por Transferência Especial Nº 113, de autoria do Deputado MARCOS JORGE, para atender Construção de praça na Vila Equador no município de Rorainópolis.RR.</t>
  </si>
  <si>
    <t>22102.0001.25.00058-0</t>
  </si>
  <si>
    <t>Obra de ampliação da rede de iluminação pública da sede e vilas do município de Caracaraí.</t>
  </si>
  <si>
    <t xml:space="preserve"> Emenda Parlamentar Impositiva Individual Por Transferência Especial Nº 114, de autoria do Deputado NETO LOUREIRO, para atender obra de ampliação da rede de iluminação pública da sede e vilas do município de CaracaraíRR.</t>
  </si>
  <si>
    <t>20601.0001.25.01001-1</t>
  </si>
  <si>
    <t>20601.0001.10.845.079.2499.0200.33404100.1500.0000.7.1</t>
  </si>
  <si>
    <t>Compra de kits didáticos referentes a práticas saudáveis e cuidados com a saúde para a conscientização da população, educadores e agente público para atender a Secretaria Municipal de Saúde de Caracaraí.</t>
  </si>
  <si>
    <t>Empenhamento da  Emenda Individual Impositiva Nº 115/2025 - Deputado Neto Loureiro - Transferência Especial: 
- conforme Despacho 36 (17275682) - Emenda Individual Impositiva Nº 115 - Deputado Neto Loureiro
Funcional Programática: 20601.000.10.845.079.2499 - Recursos de emendas Parlamentares na Modalidade Transferências Especiais Destinadas a Ações de Saúde.
Elemento de Despesa: 3.3.40.41
Fonte: 1.500.0000
Valor de R$ 350.000,00 (trezentos e cinquenta mil)
- Anexo OFÍCIO 093 - ASSINADO (17240926)
- Ofício Autorizo GOV emendas 115, 116, 117, 118, 119 e 12 (17161000) em 3 parcelas.
Destina-se ao Município de CAracarai/RR.</t>
  </si>
  <si>
    <t>20601.0001.25.01058-3</t>
  </si>
  <si>
    <t>Compra de kits didáticos referentes a práticas saudáveis e cuidados com a saúde para a conscientização da população, educadores e agente público para atender a Secretaria Municipal de Saúde de Pacaraima.</t>
  </si>
  <si>
    <t>Em atenção ao Despacho 50 (17301651) para empenhamento:
- Emenda Individual Impositiva Nº 116 - Deputado Neto Loureiro -
Funcional Programática: 20601.000.10.845.079.2499 - Recursos de emendas Parlamentares na Modalidade Transferências Especiais Destinadas a Ações de Saúde.
-Elemento de Despesa: 3.3.40.41
-Fonte: 1.500.0000
-Valor de R$ 1.367.263,63.
- Ofício Autorizo GOV emendas 115, 116, 117, 118, 119 e 12 (17161009) - em 3 parcelas
- Extrato DE ABERTURA EMENA DEP. NETO LOUREIRO (17239207) - Agência 3797-4
Conta corrente 9569-9 FMS PACARAIMA EMENDA 116, .
- META: Compra de kits didáticos referentes a práticas saudáveis e cuidados com a saúde para a construção da população educadores e agente público para atender a Secretaria Municipal de Saúde / pacaraima</t>
  </si>
  <si>
    <t>20601.0001.25.01059-1</t>
  </si>
  <si>
    <t>Atender despesa com Reequilíbrio econômico-financeiro e reajuste de contrato para a Contratação de Empresa para a Construção de Unidade Básica de Saúde - Porte I - na Comunidade Indígena Tabalascada, Município de Cantá/RR, PROPOSTA SISMOB 11856.9130001/22-020.</t>
  </si>
  <si>
    <t>Em atenção ao Despacho 41 (17285885) para empenhamento: 
- Emenda Individual Impositiva Nº 117 - Deputado Neto Loureiro
-Funcional Programática: 20601.000.10.845.079.2499/01- Recursos de emendas Parlamentares na Modalidade Transferências Especiais Destinadas a Ações de Saúde.
-Elemento de Despesa: 4.4.40.41vv-- Fonte: 1.500.0000
-Valor de R$ 385.692,30 
- META Atender despesa com Reequilíbrio econômico-financeiro e reajuste de contrato para a Contratação de Empresa para a Construção de Unidade Básica de Saúde - porte I - na Comunidade Indígena Tabalascada, Município de Cantá/RR, Proposta SISMOB 11856.9130001/22-020.
- Anexo Autorizo GOV emendas 115, 116, 117, 118, 119 e 12 (17161016) 3 PARCELAS
Anexo extrato - 9574.5 (17285857) 
Destina-se ao Munic. do CantÁ-RR</t>
  </si>
  <si>
    <t>20601.0001.25.01060-5</t>
  </si>
  <si>
    <t>Atender despesa com Reequilíbrio econômico-financeiro e reajuste de contrato para a Contratação de Empresa para a Construção de Unidade Básica de Saúde – Porte I, Na Vila Serra Grande II, Município de Cantá/RR, PROPOSTA SISMOB Nº 11856.9130001/22-005.</t>
  </si>
  <si>
    <t>Em atenção ao Despacho 40 (17285880) para empenhamento:
- Emenda Individual Impositiva Nº 118 - Deputado Neto Loureiro
-Funcional Programática: 20601.000.10.845.079.2499/01- Recursos de emendas Parlamentares na Modalidade Transferências Especiais Destinadas a Ações de Saúde.
- Elemento de Despesa: 4.4.40.41 Fonte: 1.500.000
- Valor de R$ 246.336,74
-META Atender despesa com Reequilíbrio econômico-financeiro e reajuste de contrato para a Contratação de Empresa para a Construção de Unidade Básica de Saúde - Porte I, Na Vila Serra Grande II, Município de Cantá/RR, Proposta SISMOB Nº 11856.9130001/22-005.
- Anexo Autorizo GOV emendas 115, 116, 117, 118, 119 e 12 (17161017) 3 PARCELAS
-  Anexo extrato - 9575.3 (17285859)-
- mUNIC. CANTÁ-RR</t>
  </si>
  <si>
    <t>20601.0001.25.01061-3</t>
  </si>
  <si>
    <t>Atender despesa com Reequilíbrio econômico-financeiro e reajuste de contrato para a Contratação de Empresa para a Construção de Pronto Atendimento – UPA, na Vila Felix Pinto, Município de Cantá/RR, Convênio Nº 45/2021.</t>
  </si>
  <si>
    <t xml:space="preserve">Em atenção ao Despacho 39 (17285867) para empenhamento:
- Emenda Individual Impositiva Nº 119 - Deputado Neto Loureiro
-Funcional Programática: 20601.000.10.845.079.2499/01 - Recursos de emendas Parlamentares na Modalidade Transferências Especiais Destinadas a Ações de Saúde.
-Elemento de Despesa: 4.4.40.41 - Fonte: 1.500.0000
- Valor de R$ 477.059,04
- META: Atender despesa com Reequilíbrio econômico-financeiro e reajuste de contrato para a Contratação de Pronto Atendimento - UPA, na Vila Felix Pinto, Município de Cantá/RR, Convênio Nº45/2021.
- Anexo Autorizo GOV emendas 115, 116, 117, 118, 119 e 12 (17161019) 3 parcelas
- Anexo extrato - 9576.1 (17285861)
- Munic. do Cantá-RR
 </t>
  </si>
  <si>
    <t>20601.0001.25.01071-0</t>
  </si>
  <si>
    <t>Empenhamento conforme Despacho 51 (17302597) referente a Emenda Individual Impositiva Nº 120/2025 - Deputado Neto Loureiro - Transferência Especial.
- Funcional Programática: 20601.000.10.845.079.2499 - Recursos de emendas Parlamentares na Modalidade Transferências Especiais Destinadas a Ações de Saúde.
-Elemento de Despesa: 4.4.40.41
-Fonte: 1.500.0000
-Valor de R$ 35.754,34 (Trinta e Cinco mil e Setecentos e Cinquenta e Quatro reais e Trinta e Quatro centavos)
META: Aquisição de equipamentos médico-hospitalares para atender as unidades de saúde do Município de Rorainópolis.
- Anexo Autorizo GOV emendas  120 (17161023) 3 parcelas
- Anexo contas do convenio 02_removed (17223777) - Banco: 104 - Caixa Econômica Federal, Agência: 4252-8, Conta Corrente: 71161-7.
-RORAINOPOLIS-RR</t>
  </si>
  <si>
    <t>22102.0001.25.00056-4</t>
  </si>
  <si>
    <t>Aquisição de tanques tipo anel em concreto com capacidade 20 mil litros d`agua, com kit de instalação compondo, uma bomba d`agua, placa solar, mangueiras, poço artesiano com 25 metros de profundidade, para atender os pequenos produtores do município de Caracaraí.</t>
  </si>
  <si>
    <t>Emenda Parlamentar Impositiva Individual Por Transferência Especial Nº 121, de autoria do Deputado ODILON FILHO, para atender aquisição de tanques tipo anel em concreto com capacitade 20 mil litros d`água, com kit de instalação compondo, uma bomba d´água, placa solar, mangueiras, poço artesiano com 25 metros de profundidade, para atender os pequenos produtores do município de Caracaraí-RR.</t>
  </si>
  <si>
    <t>22102.0001.25.00057-2</t>
  </si>
  <si>
    <t>22102.0001.28.845.061.2495.0200.33404100.1500.0000.7.1</t>
  </si>
  <si>
    <t>Para custeio dos serviços de reformas, reparos em instalações hidráulicas e elétricas, pinturas, calçadas, telhados e ferragens em prédios públicos da prefeitura de Caracaraí.</t>
  </si>
  <si>
    <t>Emenda Parlamentar Impositiva Individual Por Transferência Especial Nº 122, de autoria do Deputado ODILON FILHO, para custeio dos serviços de reformas, reparos em instalações hidrálicas e elétricas, pinturas, calçadas, telhados e ferragens em prédios públicos da prefeitura de Caracaraí-RR.</t>
  </si>
  <si>
    <t>20601.0001.25.01023-0</t>
  </si>
  <si>
    <t>20601.0001.10.845.079.2499.0900.44404100.1500.0000.7.1</t>
  </si>
  <si>
    <t>Construção de Unidade de Saúde na Vila Surumu no município de Pacaraima.</t>
  </si>
  <si>
    <t>Atender Despacho 52 (17303613) - empenhamento da Emenda Individual Impositiva Nº 123/2025 - Deputado Odilon Filho - Transferência Especial
- META: Construção de Unidade de Saúde na Vila Surumu no Município de Pacaraima.
Funcional Programática: 20601.000.10.845.079.2499 - Recursos de emendas Parlamentares na Modalidade Transferências Especiais Destinadas a Ações de Saúde.
- Anexo Autorizo GOV emendas 123, 124 e 125 parcela única (17159356)
- Ofício OFICIO_GAB_ 286_2025_UNIDADE DE SAÚDE SURUMU (17239086) com o Extrato DA CONTA DA EMENDA DEP. ODILON FILHO (17239090) - Agência 3797-4
Conta corrente 9589-3 FMS PACARAIMA EMENDA 123
Destina-se ao Munic. de Pacaraima/RR.
-Elemento de Despesa: 4.4.40.41
-Fonte: 1.500.0000
-Valor de R$ 800.000,00 (Oitocentos mil reais)</t>
  </si>
  <si>
    <t>20601.0001.25.01002-8</t>
  </si>
  <si>
    <t>Aquisição de 2(dois) veículos do tipo VAN, para atender o transporte dos pacientes de hemodiálise do município de Caracaraí para a capital Boa Vista.</t>
  </si>
  <si>
    <t xml:space="preserve">Emissão de nota de empenho - referente a  Emenda Parlamentar Individual Impositiva por Transferência Especial de nº 124.
Empenhamento conforme Despacho 37 (17276731) -  Emenda Parlamentar Individual Impositiva por Transferência Especial de nº 124. - Deputado Odilon
Filho.
Funcional Programática: 20601.000.10.845.079.2499 - Recursos de emendas Parlamentares na Modalidade Transferências Especiais Destinadas a Ações de Saúde.
Elemento de Despesa: 4.4.40.41
Fonte: 1.500.0000
Valor de R$ 1.206.950,00 (um milhão e duzentos e seis mil e novecentos e cinquenta reais)
- Ofício -GAPREN-Nº94-2025 (17242334) DA CONTA CORRENTE.
- Anexo Autorizo GOV emendas  124  parcela única (17159357) - PARCELA ÚNICA.
Destina-se ao Munic. de Caracaraí/RR
 </t>
  </si>
  <si>
    <t>20601.0001.25.01003-6</t>
  </si>
  <si>
    <t>Custeio na área da saúde, serviços de dedetização, capina orgânica, reparos em instalações elétrica e hidráulica, telhado, pintura, reformas, combustível das Unidades de Saúde do município de Caracaraí.</t>
  </si>
  <si>
    <t xml:space="preserve">Emissão de empenho da  Emenda Parlamentar Individual Impositiva por Transferência
Especial de nº  125.
- Em atenção ao Despacho 38 (17277996) - empenho da Emenda Parlamentar Individual Impositiva por Transferência Especial de nº  125 dep. Deputado Odilon Filho.
Funcional Programática: 20601.000.10.845.079.2499 - Recursos de emendas Parlamentares na Modalidade Transferências Especiais Destinadas a Ações de Saúde.
Elemento de Despesa: 3.3.40.41
Fonte: 1.500.0000
Valor de R$ 855.156,05 (Oitocentos e Cinquenta e Cinco Mil e Cento e Cinquenta e Seis reais e Cinco centavos)
- Ofício -GAPREN-Nº095-2025 CONTA (17242500) conta corrente.
- Anexo Autorizo GOV emendas 125 parcela única (17159358).
Destina-se ao Munic. de Caracaraí/RR.
</t>
  </si>
  <si>
    <t>22102.0001.25.00067-1</t>
  </si>
  <si>
    <t>Construção de Barracão na Vila União no município do Cantá.</t>
  </si>
  <si>
    <t>Emenda Parlamentar Impositiva Individual Por Transferência Especial Nº 126, de autoria da Deputado RARISON BARBOSA, para atender a Construção de Barracão na Vila União no município do Cantá.</t>
  </si>
  <si>
    <t>22102.0001.25.00050-5</t>
  </si>
  <si>
    <t>Contratação de empresa para prestação de serviço de mão de obra terceirizada, relativos a serviços administrativos desempenhados pela Administração do Município de São João da Baliza.</t>
  </si>
  <si>
    <t xml:space="preserve"> Valor que se empenha para fazer face a emenda parlamentar individual impositiva nº 127, referente a Contratação de empresa para prestação de serviço de mão de obra terceirizada, relativos a serviços administrativos desempenhados pela Administração do Município de São João da Baliza - RR, Deputado Rarison Barbosa.</t>
  </si>
  <si>
    <t>19301.0001.25.00089-1</t>
  </si>
  <si>
    <t>Contratação de empresa para prestação de serviço de mão de obra terceirizada, relativos a serviços administrativos desempenhados pela Administração do Departamento Estadual de Trânsito - DETRAN-RR.</t>
  </si>
  <si>
    <t>Importe referente a despesa com a prestação de serviços terceirizados de natureza continuada, destinada a atender todas as unidades do Departamento Estadual de trânsito do Estado de Roraima - DETRAN/RR. Adesão Ata de Registro de Preços, oriunda do PREGÃO ELETRÔNICO SOB O SISTEMA DE REGISTRO DE PREÇOS Nº.002/2021 do Processo nº. 17201.005403/2021.14 - UERR, conforme Processo SEI n.º 19301.008692/2022.91. EP n 128 (Emenda Individual Impositiva EII) autoria do Dep. Est Rarison Barbosa.</t>
  </si>
  <si>
    <t>22102.0001.25.00051-3</t>
  </si>
  <si>
    <t>22102.0001.28.845.061.2495.1100.33404100.1500.0000.7.1</t>
  </si>
  <si>
    <t>Apoiar e promover eventos esportivos no município de Cantá.</t>
  </si>
  <si>
    <t xml:space="preserve"> Valor que se empenha para fazer face a emenda parlamentar individual impositiva nº 129,  Apoiar e promover eventos esportivos no município de Cantá, Deputado Rarison Barbosa.</t>
  </si>
  <si>
    <t>22102.0001.25.00083-1</t>
  </si>
  <si>
    <t>Construção de campo de futebol society com grama sintética na Vila São José,
município de Cantá-RR.</t>
  </si>
  <si>
    <t xml:space="preserve"> Valor que se empenha para fazer face a emenda parlamentar individual impositiva nº 130,  Construção de campo de futebol society com grama sintética na Vila São José,
município de Cantá-RR., Deputado Rarison Barbosa.</t>
  </si>
  <si>
    <t>20601.0001.25.00701-9</t>
  </si>
  <si>
    <t xml:space="preserve"> Ampliação do prédio destinado ao Serviço de Atendimento Móvel de Urgência - SAMU, na Vila Paredão no município de Alto Alegre.</t>
  </si>
  <si>
    <t xml:space="preserve">ATENDER O Despacho 10 (16889446) - conforme abaixo: 
- Emenda Individual Impositiva Nº 131/2025 - Deputado Rarison Barbosa - Transferência Especial
- Funcional Programática: 20601.000.10.845.079.2499 - Recursos de emendas Parlamentares na Modalidade Transferências Especiais Destinadas a Ações de Saúde.
Elemento de Despesa: 4.4.40.41
Fonte: 1.500.0000
Valor de R$ 572.421,21
- Anexo Documentos conta Emenda Rarisson Barbosa (16873075)
Meta Alterada: Ampliação do prédio destinado ao Serviço de Atendimento Móvel de
Urgência - SAMU, na Vila Paredão no município de Alto Alegre.
Destina-se ao Mun. Alto Alegre.
</t>
  </si>
  <si>
    <t>20601.0001.25.01056-7</t>
  </si>
  <si>
    <t>Construção de Unidade do Serviço de Atendimento Móvel de Urgência - SAMU, no município de Rorainópolis.</t>
  </si>
  <si>
    <t xml:space="preserve">Em atenção ao Despacho 43 (17292361) - empenhamento Emenda Ind. Impositiva Nº 132 - Deputado Rarison Barbosa.
-Funcional Programática: 20601.000.10.845.079.2499 - Recursos de emendas Parlamentares na Modalidade Transferências Especiais Destinadas a Ações de Saúde.
-Elemento de Despesa: 4.4.40.41
- Fonte: 1.500.0000
Valor de R$ 572.421,21.
META: Construção de Unidade do Serviço de Atendimento Móvel de Urgência - SAMU, no Município de Rorainópolis.
- Anexo Autorizo do Gov Emendas 131,132,134,135 (17264384).
- Declaração de Conta Corrente Específica (17086518) - Banco: 104 - Caixa Econômica Federal, Agência: 4252-8, Conta Corrente: 71155-2.
Destina-se ao Munic. de Rorainopolis/RR.
</t>
  </si>
  <si>
    <t>20601.0001.25.01057-5</t>
  </si>
  <si>
    <t xml:space="preserve"> Ampliação do Centro de Abastecimento Farmacêutico - CAF do município de Mucajaí</t>
  </si>
  <si>
    <t>Em atenção ao Despacho 45 (17296585) - para empenhamento:
- EMENDA PARLAMENTAR INDIVIDUAL IMPOSITIVA POR TRANSFERÊNCIA ESPECIAL N° 133:
- DEPUTADO RARISON BARBOSA
- Funcional Programática: 10.845.079.2499 - Recursos de emendas Parlamentares na Modalidade Transferências Especiais Destinadas a Ações de Saúde,
-natureza de despesa: 4.4.40.41, 
fonte: 1.500.0000,
 no valor de R$ 572.421,21 
Meta Alterada: Ampliação do Centro de Abastecimento Farmacêutico - CAF do município de
Mucajaí.
- Ofício _085_2025_SESAU_EMENDA_ESPECIAL_RARISON BARBOSA (17238924) c/c .
- Anexo Autorizo do Gov Emendas 133 (17264821)
Destina- ao Munic. MUCAJAÍ/RR</t>
  </si>
  <si>
    <t>20601.0001.25.01594-1</t>
  </si>
  <si>
    <t>Construção de Posto de Saúde na comunidade Patativa no município de Normandia.</t>
  </si>
  <si>
    <t>- Emenda Individual Impositiva Nº 134 - Deputado Rarison Barbosa/Transferência Especial.
- Valor de R$ 572.421,21/ Construção de Posto de Saúde na comunidade Patativa no Município de Normandia - 20101.011787/2025.71.
- Anexo Autorizo do Gov Emendas 132 e 135 (17264447).
- Extrato Conta Bancária (17531348).</t>
  </si>
  <si>
    <t>20601.0001.25.01107-5</t>
  </si>
  <si>
    <t>20601.0001.10.845.079.2499.1300.44404100.1500.0000.7.1</t>
  </si>
  <si>
    <t>Construção de Posto de Saúde na vicinal 05 no município de Caroebe.</t>
  </si>
  <si>
    <t>Empenhamento conforme Despacho 55 (17379719) da Emenda Individual Impositiva Nº 135/2025 - Deputado Rarison Barbosa - Transferência Especial
- Funcional Programática: 20601.000.10.845.079.2499/01 - Recursos de emendas Parlamentares na Modalidade Transferências Especiais Destinadas a Ações de Saúde.
-Elemento de Despesa: 4.4.40.41
-Fonte: 1.500.0000
-Valor de R$ 572.421,21
- META: Construção de Posto de Saúde na vicinal 05 no Município de Caroebe.
- Anexo Autorizo do Gov Emendas 131,132,134,135 (17264574) - unica
- Extrato de Conta Emenda Nº135 (17378931) - Agência 3797-4
Conta corrente 9512-5 CONST POSTO SAUDE VIC 5.
Destina-se ao CAROEBE-RR</t>
  </si>
  <si>
    <t>22102.0001.25.00061-0</t>
  </si>
  <si>
    <t>Construção de calçadas e meio-fio no município de Rorainópolis - RR</t>
  </si>
  <si>
    <t>Emenda Parlamentar Impositiva Individual Por Transferência Especial Nº 136, de autoria do Deputado RENATO SILVA, para atender Construção de calçadas e meio-fio do município de RORAINÓPOLISRR.</t>
  </si>
  <si>
    <t>20601.0001.25.01112-1</t>
  </si>
  <si>
    <t>Aquisição de equipamentos médico-hospitalares para atender as Unidades de Saúde  do  município de Rorainópolis - RR.</t>
  </si>
  <si>
    <t>Empenhamento conforme Despacho 53 (17340129) - referente a Emenda Individual Impositiva Nº 137/2025 - Deputado Renato Silva - Transferência Especial
- Funcional Programática: 20601.000.10.845.079.2499/01 - Recursos de emendas Parlamentares na Modalidade Transferências Especiais Destinadas a Ações de Saúde.
Elemento de Despesa: 4.4.40.41
Fonte: 1.500.0000
Valor de R$ 2.826.106,05
META: Aquisição de equipamentos médico-hospitalares para atender as Unidades de Saúde de Rorainópolis-RR
- Anexo Autorizo do GOV Emenda 137 (17334264) em 3 parcelas.
- Ofício Nº31/2025 ¿ SEMSA (Abertura de Conta) (17086003)Banco: 104 - Caixa Econômica Federal Agência: 4252-8 Conta Corrente: 71154-4
- Destina-se ao Munc. Rorainopolis-RR</t>
  </si>
  <si>
    <t>20601.0001.25.01404-1</t>
  </si>
  <si>
    <t>Prestação de Serviços de Saúde de Média e Alta Complexidade para realização de Procedimentos com Finalidade Diagnóstica: Coleta de Material por meio de Punção/Biopsia, Diagnóstico por Radiologia, Diagnóstico por Ultrassonografia, Diagnóstico por Tomografia,etc.
- EDITAL DE CREDENCIAMENTO Nº 002/2021;
- Principal 20101.004942/2021.79 - Filho 20101.051060/2021.01;
- CONTRATO 517/2021 (3336775) - Vigência 12/11/2024 a 12/11/2025;
- Termo de Reconhecimento de Dívida (Ep.12023732) - 2023;
- Despacho 164(17409900) - Recursos Conforme o Ofício nº 008/2025/GAB/ALERR - Dep. Soldado Sampaio (16955183) do 20101.011790/2025.94 - Emenda Parlamentar Individual Impositiva de nº 138. 
- Destina-se à CGRAC/SESAU</t>
  </si>
  <si>
    <t>20601.0001.25.01405-8</t>
  </si>
  <si>
    <t>Prestação de Serviços de Saúde de Média e Alta Complexidade para realização de Procedimentos com Finalidade Diagnóstica: Coleta de Material por meio de Punção/Biopsia, Diagnóstico por Radiologia, Diagnóstico por Ultrassonografia, Diagnóstico por Tomografia,etc.
- EDITAL DE CREDENCIAMENTO Nº 002/2021;
- Principal 20101.004942/2021.79 - Filho 20101.051060/2021.01;
- CONTRATO 517/2021 (3336775) - Vigência 12/11/2024 a 12/11/2025;
- Termo de Reconhecimento de Dívida SESAU/CGRAC/DECSIS/NCPROC (SEI nº 17399154)- 2024;
- Despacho 164(17409900) - Recursos Conforme o Ofício nº 008/2025/GAB/ALERR - Dep. Soldado Sampaio (16955183) do 20101.011790/2025.94 - Emenda Parlamentar Individual Impositiva de nº 138. 
- Destina-se à CGRAC/SESAU</t>
  </si>
  <si>
    <t>20601.0001.25.01486-4</t>
  </si>
  <si>
    <t>Software PACS, com ou sem Laudo e Implantação da Telerradiologia, com a Impressão dos Exames em papel A3 e A4, comfornecimento de insumos, nas Unidades de saúde da Capital e Interior do Estado de Roraima.
- PREGÃO ELETRÔNICO Nº 161/2021- ARP(8347577);
- PRINCIPAL 20101.014869/2021.43 - Filho 20101.027110/2023.92;
- Contrato nº 392/2023 (8790080)-VIG. 23/05/2024 à 23/05/2025.- Adendo SESAU/CGAN/DEPUSCE (17260845).
- Termo de Reconhecimento de Dívida SESAU/CGAE/DEPMONIT/NP1 (SEI nº 16944337) - 2024.
- Solicitação de Empenho(17662259)- Recurso conforme Ofício nº 008/2025/GAB/ALERR - Dep. Soldado Sampaio (16955183) - 20101.011790/2025.94 - Emenda Parlamentar Individual Impositiva de nº 138.
- CGAE/SESAU</t>
  </si>
  <si>
    <t>20601.0001.25.01487-2</t>
  </si>
  <si>
    <t>Software PACS, com ou sem Laudo e Implantação da Telerradiologia, com a Impressão dos Exames em papel A3 e A4, comfornecimento de insumos, nas Unidades de saúde da Capital e Interior do Estado de Roraima.
- PREGÃO ELETRÔNICO Nº 161/2021- ARP(8347577);
- PRINCIPAL 20101.014869/2021.43 - Filho 20101.027110/2023.92;
- Contrato nº 392/2023 (8790080)-VIG. 23/05/2024 à 23/05/2025.- Adendo SESAU/CGAN/DEPUSCE (17260845).
- Termo de Reconhecimento de Dívida SESAU/CGAE/DEPMONIT/NP1 (SEI nº 11336070) - 2023.
- Solicitação de Empenho(17662259)- Recurso conforme Ofício nº 008/2025/GAB/ALERR - Dep. Soldado Sampaio (16955183) - 20101.011790/2025.94 - Emenda Parlamentar Individual Impositiva de nº 138.
- CGAE/SESAU</t>
  </si>
  <si>
    <t>20601.0001.25.03696-5</t>
  </si>
  <si>
    <t>20601.0001.10.301.078.2179.1200.44404100.1500.0000.6.1</t>
  </si>
  <si>
    <t>Aquisição de 1(um) veículos do tipo VAN, para atender o transporte de pacientes oncológicos e demais pacientes que necessitam realizar atendimento ambulatorial do município de Rorainópolis para a capital Boa Vista</t>
  </si>
  <si>
    <t>Considerando o SEI 20101.011791/2025.39 -  Despacho 210/2025/SESAU/CGPLAN/DC/DCE 20586071, emissão do empenho da  Emenda Parlamentar Impositiva nº 139/2025, de autoria do Deputado Estadual Soldado Sampaio.  de modo a viabilizar a continuidade do processo de elaboração do Termo de Convênio nº 98/2025 ¿ ESTADO DE RORAIMA/SESAU/MUNICÍPIO DE RORAINÓPOLIS: Termo de Convênio nº 98/2025 ¿ ESTADO DE RORAIMA/SESAU/MUNICÍPIO DE RORAINÓPOLIS; Funcional Programática: 20601.0001.10.301.078.2179 - Fortalecimento da Atenção Primária à Saúde; Elemento de Despesa: 4.4.40.41 ¿ Contribuições; Fonte: 1.500.0000; Valor: R$ 300.000,00 (trezentos mil reais), proveniente da Emenda Impositiva nº 139/2025, de autoria do Deputado Estadual Soldado Sampaio.- C/C 18016413 . RORAINOPOLIS-RR</t>
  </si>
  <si>
    <t>20601.0001.25.03536-5</t>
  </si>
  <si>
    <t>Emissão do empenho conforme Despacho 196 ep. (20378006), conforme abaixo: 
-Emendas Parlamentares Individuais de  nº 46/2025, de autoria do Dep. Claudio Cirurgião e nº 140/2025, de autoria do Dep. Soldado Sampaio para continuidade da formalização do Termo de Convênio nº 86/2025 - ESTADO DE RORAIMA/SESAU/MUNICÍPIO DE CANTÁ:
- Termo de Convênio nº 86/2025 - ESTADO DE RORAIMA/SESAU/MUNICÍPIO DE CANTÁ;
Funcional Programática: 20601.10.302.078.2251 - Assistência Farmacêutica e Insumos Estratégicos;
-Elemento de Despesa: 3.3.40.41 ¿ Contribuições;
-Fonte: 1.500.0000;
Valor: R$ 1.200.000,00-  total das 2 emendas, sendo:
&amp;#8627; R$ 500.000,00 (quinhentos mil reais),  Emenda Parlamentar Individual Impositiva  nº nº 140/2025, de autoria do Dep. Soldado Sampaio
- c/c ep. (20047451)</t>
  </si>
  <si>
    <t>34101.0001.25.00696-3</t>
  </si>
  <si>
    <t>Contratação de artista musical para atender ao "Projeto Recreio Musical", no Estado de Roraima.</t>
  </si>
  <si>
    <t>Reserva orçamentária para atender ao Projeto Recreio Musical, Emenda Parlamentar Individual impositiva nº 141, de Autoria do Deputado Soldado Sampaio.</t>
  </si>
  <si>
    <t>23601.0001.25.01073-5</t>
  </si>
  <si>
    <t xml:space="preserve">"Despesa referente à celebração de Termo de Fomento entre a Secretaria de Estado do Trabalho e Bem-Estar Social ¿ SETRABES/RR e Centro Social Estadual José Luiz Ferreira Lira, com finalidade de transferência de recursos, referente a Emenda Parlamentar Impositiva n° 142.
Objeto:  Alocação de recursos para promover o Programa de Atendimento às Famílias em Risco Social atendidas pelo Centro Social Estadual José Luiz Ferreira Lira
Conforme Despacho 180/2025/SETRABES/GAB/UGAM/COORDUGAM/NC (18596831).
"
</t>
  </si>
  <si>
    <t>23101.0001.25.01222-5</t>
  </si>
  <si>
    <t>23101.0001.08.244.085.2517.9900.33504100.1500.0000.6.1</t>
  </si>
  <si>
    <t>Alocação de recursos para atender despesas com a manutenção da Comunidade Terapêutica Agapão, CNPJ: 11.430.835/0002-89.</t>
  </si>
  <si>
    <t>Despesa para Alocação de recursos para atender despesas com a manutenção da Comunidade Terapêutica Agapão.
 Procedimento de contratação: Emenda Parlamentar Individual Impositiva nº 143
 Conforme Despacho 287/2025/SETRABES/GAB/UGAM/COORDUGAM/NC (19667947).</t>
  </si>
  <si>
    <t>19103.0001.25.00632-8</t>
  </si>
  <si>
    <t>19103.0001.06.181.037.2049.0300.33404100.1500.0000.6.1</t>
  </si>
  <si>
    <t>Alocação de recursos para atender despesas de custeio de contratos contínuos da Guarda Municipal do município de Mucajaí.</t>
  </si>
  <si>
    <t>VALOR QUE SE EMPENHA PARA REPASSAR O RECURSO FINANCEIRO ORIUNDO DA EMENDA PARLAMENTAR INDIVIDUAL IMPOSITIVA Nº 144, DE AUTORIA DO DEP. ESTADUAL SOLDADO SAMPAIO PARA APOIAR O "PROJETO DA GUARDA CIVIL MUNICIPAL DE MUCAJAÍ POR MEIO DE APOIO NA CAPACITAÇÃO DO EFETIVO", CONFORME TERMO DE CONVÊNIO Nº 33/2025 - ESTADO DE RORAIMA/PMRR/MUNICÍPIO DE MUCAJAÍ.</t>
  </si>
  <si>
    <t>Fortalecer a Guarda Municipal de Mucajaí por meio de custeio de contratos contínuos, aquisição de material bélico e equipamento de monitoramento</t>
  </si>
  <si>
    <t>21101.0001.25.00940-7</t>
  </si>
  <si>
    <t>21101.0001.26.782.075.3340.9900.44905100.1500.0000.6.1</t>
  </si>
  <si>
    <t>Atender despesa com reajuste dos serviços de implantação da vicinal Paraíso
etapa incluindo obras de arte corrente e especiais, como extensão de 25,00 km, localizada
no município de Amajarí.</t>
  </si>
  <si>
    <t>Valor destinado a atender as despesas com o 2º Reajuste nos preços do Contrato n. 068/2022/SEINF, referente aos serviços de implantação da vicinal Paraíso 1ª etapa incluindo obras de arte corrente e especiais, como extensão de 25,00 km, localizada no município de Amajarí/RR. (EII - EMENDA N° 145).</t>
  </si>
  <si>
    <t>21101.0001.25.00934-2</t>
  </si>
  <si>
    <t>21101.0001.26.782.075.3341.9900.44905100.1500.0000.6.1</t>
  </si>
  <si>
    <t>Despesas com reajuste dos serviço de construção de (pontes), mistas de aço e concreto, nos municípios de Caracaraí, Caroebe, Rorainópolis, São João da Baliza e São Luiz do Anauá - Lote II</t>
  </si>
  <si>
    <t>Valor destinado a atender as despesas com os serviços de construção de dispositivos de transposições de obstáculos (pontes), mistas de aço e concreto, a serem implantados nas rodovias estaduais, vicinais e pontos turísticos de Roraima, nos municípios de Caracaraí, Caroebe, Rorainópolis, São João da Baliza e São Luiz do Anauá - Lote II. (REAJUSTE  3º Apostilamento) - EII - EMENDA N° 145.</t>
  </si>
  <si>
    <t>21101.0001.25.00935-0</t>
  </si>
  <si>
    <t>21101.0001.25.00936-9</t>
  </si>
  <si>
    <t>21101.0001.25.00937-7</t>
  </si>
  <si>
    <t>Valor destinado a atender as despesas com os serviços de construção de dispositivos de transposições de obstáculos (pontes), mistas de aço e concreto, a serem implantados nas rodovias estaduais, vicinais e pontos turísticos de Roraima, nos municípios de Caracaraí, Caroebe, Rorainópolis, São João da Baliza e São Luiz do Anauá - Lote II. (REAJUSTE) - EII - EMENDA N° 145.</t>
  </si>
  <si>
    <t>21101.0001.25.00938-5</t>
  </si>
  <si>
    <t>21101.0001.25.00939-3</t>
  </si>
  <si>
    <t>21101.0001.25.01693-4</t>
  </si>
  <si>
    <t>21101.0001.25.752.048.3450.9900.44905100.1500.0000.6.1</t>
  </si>
  <si>
    <t>Atender despesa com reajuste dos serviços de eletrificação rural, nas seguintes
localidades: Vicinal 13 (SLA383), Travessão I da VIC 22, Vila Moderna, Vicinal Paraense e Vicinal Piauiense; Zona Rural do município de São Luiz-RR.</t>
  </si>
  <si>
    <t>Valor destinado a atender as despesas com o Reajuste, ref. a eletrificação rural, nas seguintes localidades: Vicinal 13 (SLA383), Travessão I da VIC 22, Vila Moderna, Vicinal Paraense e Vicinal Piauiense; Zona Rural do município de São Luiz-RR. (Emenda Nº 145 - EII).</t>
  </si>
  <si>
    <t>21101.0001.25.01694-2</t>
  </si>
  <si>
    <t>Atender despesa com reajuste dos serviços de eletrificação Rural para atender as
comunidades das Vicinais: Vicinal 9 (IRA-165), 10 Campos Novos (IRA-166), vicinal 13 Apuruí (IRA-162), vicinal 05 Roxinho (IRA-157) e Vicinal Travessão da 10 (IRA-160), loca"&amp;"lizadas na zona rural do município de Iracema/RR</t>
  </si>
  <si>
    <t>Valor destinado a atender as despesa com Reajuste, ref. aos serviços de eletrificação Rural para atender as comunidades das Vicinais: Vicinal 9 (IRA -165), 10 Campos Novos (IRA-166), Vicinal 13 Apuruí (IRA-162), Vicinal 05 Roxinho (IRA-157) e Vicinal Travessão da 10 (IRA-160), localizadas na zona rural do município de Iracema/RR. (Emenda Nº 145 - EII).</t>
  </si>
  <si>
    <t>21101.0001.25.01699-3</t>
  </si>
  <si>
    <t>21101.0001.26.782.075.2227.0400.33903900.1500.0000.6.1</t>
  </si>
  <si>
    <t>Manutenção de Pontes em madeira no município de Alto Alegre - Lote 1</t>
  </si>
  <si>
    <t>Valor destinado a atender as despesas com os serviços de manutenção de pontes de madeira em rodovias vicinais no Estado de Roraima, Lote I - Município de Alto Alegre.(Pregão Presencial nº 002/2021-SRP) - Emenda Nº 145 - EII.</t>
  </si>
  <si>
    <t>21101.0001.25.01700-0</t>
  </si>
  <si>
    <t>Valor destinado a atender as despesas com o reajuste, ref. os serviços de manutenção de pontes de madeira em rodovias vicinais no Estado de Roraima, Lote I - Município de Alto Alegre.(Pregão Presencial nº 002/2021-SRP) - Emenda Nº 145 - EII.</t>
  </si>
  <si>
    <t>20601.0001.25.03309-5</t>
  </si>
  <si>
    <t>20601.0001.10.302.078.2251.9900.33504100.1500.0000.7.1</t>
  </si>
  <si>
    <t>Atender as políticas de proteção às mulheres em vulnerabilidade social com utilização de contraceptivos reversíveis de longa duração de etenogestrel, com execução por meio do Instituto de Desenvolvimento Humano e Social - IDEHS, CNPJ n° 27.959.638/0001-00</t>
  </si>
  <si>
    <t>Considerando o Despacho 166 ep. (20033739) para emissão da nota de empenho, conforme abaixo:
-  Individual Impositiva nº 146/2025 de autoria da Deputada Tayla Peres, Cont. à elaboração do Termo de Fomento nº 46/2025 ¿  ESTADO DE RORAIMA/SESAU/INSTITUTO DE DESENVOLVIMENTO HUMANO E SOCIAL.
-Termo de Fomento nº 46/2025 - 
-Funcional Programática: 20601.0001.10.302.078.2251 -
-Elemento de Despesa: 3.3.50.41 ¿ Contribuições;
-Fonte: 1.500.0000;
-Valor: R$ 1.500.000,00-  proveniente da Emenda Parlamentar Individual Impositiva nº 146/2025 de autoria da Deputada Estadual Tayla Peres.
- META  proteção às mulheres em vulnerabilidade social, econômica e Psicosocial com utilização de contraceptivos reversíveis de longa duração de etenogestrel, ETC
- C/C EP. 18751959.
- Destina-se IDEHS</t>
  </si>
  <si>
    <t>20601.0001.25.00743-4</t>
  </si>
  <si>
    <t>Para atender despesas com aquisição de mobiliário e equipamentos médico-hospitalares no município de Bonfim.</t>
  </si>
  <si>
    <t>Atender Despacho 15 (16916765) para empenhamento da Emenda Individual Impositiva Nº 147 - Deputado Tayla Peres.-
- Funcional Programática: 20601.000.10.845.079.2499 - Recursos de emendas Parlamentares na Modalidade Transferências Especiais Destinadas a Ações de Saúde.
- Elemento de Despesa: 4.4.40.41
- Fonte: 1.500.0000.
- Valor de R$ 1.362.106,05 (hum milhão e trezentos e sessenta e dois mil e cento e um reais e cinco centavos).
- Anexo conta corrente emenda 147_ transf. espec. tayla p (16465287).
Destina-se ao Munic. do Bonfim/RR.</t>
  </si>
  <si>
    <t>22102.0001.25.00084-1</t>
  </si>
  <si>
    <t>Atender a ampliação e requalificação de praça na Vila São Silvestre, município de Alto Alegre.</t>
  </si>
  <si>
    <t xml:space="preserve">  Emenda Parlamentar Impositiva Individual Por Transferência Especial Nº 148, de autoria do Deputado TAYLA PERES, Atender a ampliação e requalificação de praça na Vila São Silvestre, município de Alto AlegreRR.</t>
  </si>
  <si>
    <t>22102.0001.25.00055-6</t>
  </si>
  <si>
    <t>Atender despesas com a Emenda Parlamentar Individual por Transferência Especial nº 149 da deputada estadual Tayla Peres, referente a ampliação e requalificação da cidade cenográfica da 41° Encenação da Paixão de Cristo 2025 no município de Mucajaí</t>
  </si>
  <si>
    <t>Valor que se empenha para atende a Emenda Parlamentar Impositiva Individual Por Transferência Especial Nº 149, de autoria do Deputada Tayla Peres, referente  a ampliação e requalificação da cidade cenográfica da 41° Encenação da Paixão de Cristo 2025 no município de Mucajaí-RR.</t>
  </si>
  <si>
    <t>22102.0001.25.00065-3</t>
  </si>
  <si>
    <t>Emenda Parlamentar Impositiva Individual Por Transferência Especial Nº 149, de autoria da Deputada TAYLA PERES, para atender a ampliação e requalificação de praça na Vila São Silvestre, município de Alto Alegre/RR.</t>
  </si>
  <si>
    <t>22102.0001.25.00066-1</t>
  </si>
  <si>
    <t>Construção de estradas e vicinais no município de Bonfim</t>
  </si>
  <si>
    <t>Emenda Parlamentar Impositiva Individual Por Transferência Especial Nº 149, de autoria da Deputada TAYLA PERES, para atender a Construção de estradas vicinais no município de Bonfim-RR.</t>
  </si>
  <si>
    <t>Comissão Mista de Orçamento, Fiscalização Financeira, Tributação e Controle</t>
  </si>
  <si>
    <t>21101.0001.25.00063-9</t>
  </si>
  <si>
    <t>Valor destinado a atender as despesas com os Serviços de Manutenção e Conservação de Locais Públicos, Lote II -Distrito Industrial. (ECI - Emenda nº 150).</t>
  </si>
  <si>
    <t>21101.0001.25.01196-7</t>
  </si>
  <si>
    <t>Valor destinado a atender as despesas com renovação de contrato, ref. aos Serviços de Manutenção e Conservação de Locais Públicos, Lote II -Distrito Industrial. (ECI - Emenda nº 150).</t>
  </si>
  <si>
    <t>21101.0001.25.01312-9</t>
  </si>
  <si>
    <t>Valor destinado a atender as despesas com o 1º Reajuste contratual, ref. aos Serviços de Manutenção e Conservação de Locais Públicos, Lote II -Distrito Industrial. (ECI - Emenda nº 150).</t>
  </si>
  <si>
    <t>21101.0001.25.01311-0</t>
  </si>
  <si>
    <t>Valor destinado a atender as despesas com o 2º Reajuste contratual, ref. aos Serviços de Manutenção e Conservação de Locais Públicos, Lote II -Distrito Industrial. (ECI - Emenda nº 150).</t>
  </si>
  <si>
    <t>21101.0001.25.01512-1</t>
  </si>
  <si>
    <t>Valor destinado a atender as despesas com os serviços de Manutenção e Conservação de Locais Públicos, Lote II -Distrito Industrial. (ECI - Emenda nº 150).</t>
  </si>
  <si>
    <t>21101.0001.25.00973-3</t>
  </si>
  <si>
    <t>Atender serviço de limpeza, remoção de entulhos e galhadas, demolições, melhorias de acesso e estacionamentos de terrenos de órgãos públicos do governo, arruamento de sedes e vilas dos municípios, serviços de caminhão guindauto, plataforma e guincho e dem"&amp;"ais demandas da SEINF, com utilização equipamentos leves e pesados, incluindo: mão de obra, combustível, manutenção preventiva e corretiva e demais demandas necessárias para o completo e bom desempenho dos trabalhos, divididos em 03 (Três) Lotes, Sendo: L"&amp;"ote I - Municípios de Alto Alegre, Amajarí, Boa Vista, Iracema e Mucajaí</t>
  </si>
  <si>
    <t>Valor destinado a atender despesa com PI dos serviço de limpeza, remoção de entulhos e galhadas, demolições, melhorias de acesso e estacionamentos de terrenos de órgãos públicos do governo, arruamento de sedes e vilas dos municípios, serviços de caminhão guindauto, plataforma e guincho e demais demandas da SEINF, com utilização equipamentos leves e pesados, incluindo: mão de obra, combustível, manutenção preventiva e corretiva e demais demandas necessárias para o completo e bom desempenho dos trabalhos - Lote I - Municípios de Alto Alegre, Amajarí, Boa Vista, Iracema e Mucajaí. (EMENDA - 151 - ECI).</t>
  </si>
  <si>
    <t>21101.0001.25.00974-1</t>
  </si>
  <si>
    <t>Valor destinado a atender despesa com PI dos serviço de limpeza, remoção de entulhos e galhadas, demolições, melhorias de acesso e estacionamentos de terrenos de órgãos públicos do governo, arruamento de sedes e vilas dos municípios, serviços de caminhão guindauto, plataforma e guincho e demais demandas da SEINF, com utilização equipamentos leves e pesados, incluindo: mão de obra, combustível, manutenção preventiva e corretiva e demais demandas necessárias para o completo e bom desempenho dos trabalhos - Lote I - Municípios de Alto Alegre, Amajarí, Boa Vista, Iracema e Mucajaí. (EMENDA - 152 - ECI).</t>
  </si>
  <si>
    <t>23101.0001.25.00778-7</t>
  </si>
  <si>
    <t>Apoio para realização de campeonatos e torneios esportivos por meio da Associação de Lutas e Recreação, CNPJ: 11.720.318/0001-63.</t>
  </si>
  <si>
    <t>Despesa  referente à celebração de Termo de Fomento entre a Secretaria de Estado do Trabalho e Bem-Estar Social - Setrabes e a Associação de Lutas e Recreação, com finalidade de transferência de recursos, referente a Emenda  Parlamentar Coletiva Impositiva nº 153, conforme Ofício Nº 1690/2025/SEPLAN/GAB (18397166).</t>
  </si>
  <si>
    <t>21101.0001.25.01407-9</t>
  </si>
  <si>
    <t>21101.0001.15.451.043.3536.0900.33404100.1500.0000.5.1</t>
  </si>
  <si>
    <t>Reforma de praça no município de Pacaraima</t>
  </si>
  <si>
    <t>Valor destinado a atender as as despesa com o Convênio nº 45/2025-ESTADO DE RORAIMA/SEINF/MUNICÍPIO DE PACARAIMA, cujo objeto é serviços de Reforma de praça no município de Pacaraima. (Emenda n° 153).</t>
  </si>
  <si>
    <t>21101.0001.25.02143-1</t>
  </si>
  <si>
    <t>21101.0001.15.451.075.2224.9900.44404100.1500.0000.5.1</t>
  </si>
  <si>
    <t>Elaboração de projetos de infraestrutura urbanística através da Prefeitura de Iracema</t>
  </si>
  <si>
    <t>Valor destinado a para atender as despesa com a celebração do Convênio nº 96/2025-ESTADO DE RORAIMA/SEINF/MUNICÍPIO DE IRACEMA, cujo objeto é Elaboração de Projetos de Infraestrutura Urbanística. EMENDA N° 154 - ECI.</t>
  </si>
  <si>
    <t>21101.0001.25.01421-4</t>
  </si>
  <si>
    <t>Reforma de praça no município de Pacaraima.</t>
  </si>
  <si>
    <t>Valor destinado a atender as as despesa com o Convênio nº 45/2025-ESTADO DE RORAIMA/SEINF/MUNICÍPIO DE PACARAIMA, cujo objeto é serviços de Reforma de praça no município de Pacaraima. (Emenda n° 155).</t>
  </si>
  <si>
    <t>18101.0001.25.00455-0</t>
  </si>
  <si>
    <t>18101.0001.20.608.073.2208.0600.44404100.1500.0000.5.1</t>
  </si>
  <si>
    <t>Aquisição de camionete diesel destinada à Secretaria Municipal de Agricultura por execução pela Prefeitura de Normandia</t>
  </si>
  <si>
    <t>Despesa com proposta para a formalização de Convênio entre o Governo do Estado de Roraima, através da Secretaria de Estado da Agricultura, Desenvolvimento e Inovação - SEADI e a Prefeitura Municipal de Normandia, com o objetivo de auxiliar o desenvolvimento da produção agrícola da agricultura familiar, através da Emenda Parlamentar Coletiva Impositiva n° 155, atendendo ao Despacho 2167/2025/SEADI/UGAM Ep. 19260095</t>
  </si>
  <si>
    <t>21101.0001.25.02144-1</t>
  </si>
  <si>
    <t>Valor destinado a para atender as despesa com a celebração do Convênio nº 96/2025-ESTADO DE RORAIMA/SEINF/MUNICÍPIO DE IRACEMA, cujo objeto é Elaboração de Projetos de Infraestrutura Urbanística. EMENDA N° 155 ECI.</t>
  </si>
  <si>
    <t>34101.0001.25.00645-9</t>
  </si>
  <si>
    <t>34101.0001.13.392.031.2425.0200.33404100.1500.0000.5.1</t>
  </si>
  <si>
    <t>apoiar na para arealizaçäo do projeto ""Festejo de Nossa
Senhora do Livramenlo 2025"" que tradicionalmente acontece nos dias 15 a 24 de
setembro.</t>
  </si>
  <si>
    <t>Repasse de recurso para a Prefeitura Municipal de CARACARAÍ, através de convênio nº 53/2025, para apoiar na realização do Projeto "107° FESTEJO DE NSA SRA DO LIVRAMENTO", através de EMENDAS PARLAMENTARES COLETIVAS IMPOSITIVAS Nº: 156 e 157, de autoria  Comissão Mista de Orçamento, Fiscalização Financeira, Tributação e Controle, de acordo com os OFÍCIOS Nºs 358 e 360/2025.</t>
  </si>
  <si>
    <t>Repasse de recurso para a Prefeitura Municipal de Caracarai, através da
formalização de convênio, para apoiar na para a realizaçáo do projeto ""Festejo de Nossa Senhora do Livramento 2025"" que tradicionalmente acontece nos dias 15 a 24 de setembro.</t>
  </si>
  <si>
    <t>34101.0001.25.00875-3</t>
  </si>
  <si>
    <t>34101.0001.13.392.031.2425.1100.33903900.1500.0000.5.1</t>
  </si>
  <si>
    <t>Realização da Festa do Abacaxi 2025 no município de Cantá – RR.</t>
  </si>
  <si>
    <t>Reserva orçamentária PARCIAL para eventual contratação de empresa especializada na prestação de serviços de promoção, planejamento, logística e execução de eventos para atender a sede da Secretaria de Estado da Cultura e Turismo - SECULT, conforme especificações presentes no Termo de Referência. ATA DE REGISTRO DE PREÇOS nº 003/2025, decorrente do Pregão Eletrônico nº
  027/2024, oriunda do Processo Administrativo nº 34101.000834/2025.65.
 Emenda Parlamentar Coletiva lmpositiva ECI n° 158, de autoria da Comissão Mista de Orçamento, Fiscalizaçäo Financeira, Tributação e Controle, Processo de remanejamento 34101002236/2025.21, Processo FIPLAN 1526/2025.
 Apoio à realizaçáo da Festa do Abacaxi no município do Cantá.</t>
  </si>
  <si>
    <t>34101.0001.25.00724-2</t>
  </si>
  <si>
    <t>Realizaçáo da festa do Milho no município do Cantá nos dias 25 a27 de setembro
de 2025.</t>
  </si>
  <si>
    <t>Reserva orçamentária PARCIAL para Contratação de empresa especializada para a prestação de serviços de locação de Piso sem cobertura, a serem utilizados em projetos, ações e eventos promovidos ou apoiados pela Secretaria de Estado da Cultura e Turismo do Estado de Roraima - SECULT/RR. Ata de Registro de Preços nº 00006/2025, referente ao Pregão Eletrônico nº 90010/2024, oriundo da Fundação de Educação, Turismo, Esporte e Cultura de Boa Vista - FETEC/RR.
 Emenda Parlamentar Coletiva lmpositiva n° 159, de autoria da Comissão
 Mista de Orçamento, Fiscalizaçäo Financeira, Tributação e Controle, apoio à realizaçáo da festa do Milho no município do Cantá.</t>
  </si>
  <si>
    <t>34101.0001.25.00725-0</t>
  </si>
  <si>
    <t>Reserva orçamentária PARCIAL para contratação de empresa especializada para a Locação de Barricada e Tenda Estilo Galpão, incluindo o fornecimento do material, bem como os serviços de montagem, desmontagem e manutenção. Servindo de apoio à promoção, planejamento, organização, logística e execução de eventos culturais, turísticos, institucionais e promocionais realizados ou apoiados pela SECULT/RR. ATA DE REGISTRO DE PREÇOS N° 00008/2025, PREGÃO ELETRÔNICO SOB OSRP Nº 90013/2024, ORIUNDO DO PROCESSO N° 00000.0.033517/2024.
 Emenda Parlamentar Coletiva lmpositiva n° 159, de autoria da Comissão
 Mista de Orçamento, Fiscalizaçäo Financeira, Tributação e Controle, para apoio a realização da festa do Milho no município do Cantá.</t>
  </si>
  <si>
    <t>34101.0001.25.00726-9</t>
  </si>
  <si>
    <t>Reserva orçamentária PARCIAL para eventual contratação de empresa especializada na prestação de serviços de promoção, planejamento, logística e execução de eventos para atender a sede da Secretaria de Estado da Cultura e Turismo - SECULT, conforme especificações presentes no Termo de Referência. ATA DE REGISTRO DE PREÇOS nº 003/2025, decorrente do Pregão Eletrônico nº 027/2024, oriunda do Processo Administrativo nº 34101.000834/2025.65.
 Emenda Parlamentar Coletiva lmpositiva n° 159, de autoria da Comissão Mista de Orçamento, Fiscalizaçäo Financeira, Tributação e Controle, apoio à realizaçáo da festa do Milho no município do Cantá</t>
  </si>
  <si>
    <t>34101.0001.25.00520-7</t>
  </si>
  <si>
    <t>Realizaçâo do Arraial dos Pescadores de 2025 no município de Caracarai- RR, com o tema "Viva a Cultura Ribeirinha com Sabor e Festa"</t>
  </si>
  <si>
    <t>Repasse de recursos financeiros para a Prefeitura Municipal de CARACARAÍ, através de convênio nº 23/2025, para apoiar na realização do Projeto "ARRAIAL DOS PESCADORES - VIVA A CULTURA RIBEIRINHA COM SABOR E FESTA ", a ser realizado nos dias 06, 07, 08 e 09 de agosto de 2025, através de Emenda Parlamentar Coletiva Impositiva nº 160, de autoria da Comissão Mista de Orçamento, Fiscalização Financeira, Tributação e Controle, no valor de R$ 150.000,00 (cento e cinquenta mil reais).</t>
  </si>
  <si>
    <t>17101.0001.25.00659-3</t>
  </si>
  <si>
    <t>17101.0001.27.812.030.2277.9900.33504100.1500.0000.5.1</t>
  </si>
  <si>
    <t>Desenvolvimento do Projeto Esporte nas Escolas, através da Federação de Basquete do Estado de Roraima - FEBERR - CNPJ 13.597.804/0001-61.</t>
  </si>
  <si>
    <t>Termo de Fomento 02/2025, que entre si celebram o Estado de Roraima, por intermédio da Secretaria de Educação e Desportos - SEED, e a Federação de Basketeball do Estado de Roraima - FEBER, para o desenvolvimento do Projeto Basketeball nas Escolas, recursos oriundos da Emenda Parlamentar Coletiva Impositiva nº 161 de Autoria da Comissão de Orçamento, Fiscalização Financeira, Tributação e Controle, conforme Despacho 3796 (17117304) - SEI 17101.006448/2025.68.</t>
  </si>
  <si>
    <t>21101.0001.25.00236-4</t>
  </si>
  <si>
    <t>Manutenção do Parque Anauá.</t>
  </si>
  <si>
    <t>Valor destinado a atender as despesas com a Contratação de Empresa Especializada em Serviços de Manutenção e Conservação de Locais Públicos, Lote I - Parque Anauá. (EMENDA - 162 - ECI). Estorno Parcial de R$ 2.000.000,00</t>
  </si>
  <si>
    <t>21101.0001.25.01029-4</t>
  </si>
  <si>
    <t>21101.0001.26.782.075.2226.1100.33903900.1500.0000.5.1</t>
  </si>
  <si>
    <t>Despesa com serviços de Manutenção de Rodovias Vicinais no Estado de Roraima: Lote V, no município de Cantá</t>
  </si>
  <si>
    <t>Valor destinado a atender as despesas com o Reajuste, ref. aos serviços de manutenção de rodovias vicinais no Estado de Roraima, Lote V - Cantá. (Pregão Presencial nº 001/2021-SRP) - EMENDA Nº 162 - ECI.</t>
  </si>
  <si>
    <t>21101.0001.25.01195-9</t>
  </si>
  <si>
    <t>Valor destinado a atender as despesas com a 1ª renovação do contrato n. 035/2024/SEINF, ref. aos Serviços de Manutenção e Conservação de Locais Públicos, Lote I - Parque Anauá. (EMENDA - 162 - ECI).</t>
  </si>
  <si>
    <t>17101.0001.25.01868-0</t>
  </si>
  <si>
    <t>17101.0001.12.361.080.2194.1300.33903900.1500.0000.5.1</t>
  </si>
  <si>
    <t>Reforma da Escola Estadual Clovis Nova da Costa, localizada no município de Caroebe.</t>
  </si>
  <si>
    <t>Recursos Orçamentários de Emenda Parlamentar Coletiva Impositiva nº 162, de autoria da Comissão Mista de Orçamento, Fiscalização Financeira, Tributação e Controle. META: manutenção da Escola Estadual Clovis Nova da Costa, localizada no município de Caroebe. Eventual Contratação de empresa para a prestação de serviços comuns de engenharia de forma continuada, por demandas, para execução de manutenção predial preventiva e corretiva e de adequação  de infraestruturas de bens imóveis, com fornecimento de peças, equipamentos, materiais e mão de obra, a se realizar nas unidades sob domínio ou de interesse da Secretaria de Educação e Desporto do Estado de Roraima Contrato nº. 052/2023 (Ep. 15012009). Conforme Despacho 9741 (SEI nº 19039824) - SEI 17101.005680/2023.17</t>
  </si>
  <si>
    <t>17101.0001.25.01595-9</t>
  </si>
  <si>
    <t>17101.0001.12.361.080.2194.1300.33404100.1500.0000.5.1</t>
  </si>
  <si>
    <t>Eventual contratação de empresa para fornecimento de gêneros
alimentícios, perecíveis e não perecíveis para atender a Secretaria Municipal de Educação,
Cultura e Desporto, do município de Caroebe-RR.</t>
  </si>
  <si>
    <t>Emenda Parlamentar Coletiva Impositiva nº 163, conforme Ofício 298/2025/ALE-RR - 22/05/2025 (SEI nº 17601685). Despesa com aquisição de gêneros alimentícios no município de Caroebe. Conforme Declaração de Disponibilidade Orçamentária SEED/GAB/ASPLAN/DICONV (SEI nº 18715171) e Plano de Trabalho Atualizado - Assinado (SEI nº 18621787) - 17101.011053/2025.87</t>
  </si>
  <si>
    <t>21101.0001.25.01429-1</t>
  </si>
  <si>
    <t>Despesa com serviço de limpeza, remoção de entulhos e galhadas, demolições, melhorias de acesso e estacionamentos de terrenos de órgãos públicos do Governo, arruamento de Sedes e Vilas dos municípios, serviços de caminhão guindauto, plataforma e guincho e"&amp;" demais demandas da SEINF, com utilização equipamentos leves e pesados, incluindo: mão de obra, combustível, manutenção preventiva e corretiva e demais demandas necessárias para o completo e bom desempenho dos trabalhos, divididos em 03 (três) lotes; lote"&amp;" 03, municípios de Caracaraí, Caroebe, São João da Baliza, São Luiz do Anauá e Rorainópolis</t>
  </si>
  <si>
    <t>Valor destinado a atender as despesas com os Serviço de Limpeza, Remoção de Entulhos e Galhadas, Demolições, Melhorias de Acesso e Estacionamentos de Terrenos de Órgãos Públicos do Governo, Arruamento de Sedes e Vilas dos Municípios, Serviços de Caminhão Guindauto, Plataforma e Guincho e demais demandas da SEINF, com Utilização Equipamentos Leves e Pesados, Incluindo: Mão de Obra, Combustível, Manutenção Preventiva e Corretiva e demais demandas necessárias para o completo e bom desempenho dos trabalhos, Sendo: Lote III - Municípios de Caracaraí, Caroebe, São João da Baliza, São Luiz e Rorainópolis. (EMENDA N° 163 - ECI).</t>
  </si>
  <si>
    <t>17101.0001.25.02603-9</t>
  </si>
  <si>
    <t>17101.0001.12.361.080.3481.1200.33404100.1500.0000.5.1</t>
  </si>
  <si>
    <t>Revitalização da Escola Municipal de Ensino Infantil e Fundamental Jean de Sousa Oliveira, localizada na sede do município de Rorainópolis/RR</t>
  </si>
  <si>
    <t>Emenda Parlamentar Coletiva Impossitiva n° 164, de autoria da Comissão Mista de Orçamento, Fiscalização Financeira, Tributação e Controle, sancionada através Lei Orçamentária Anual do Estado de Roraima , Lei n2.107 de 28 de janeiro de 2025, publicada no DOE n° 4854 de 28/01/2025. Meta: Revitalização da Esola Municipal de Ensino Infantil e Fundamental Jean de Sousa Oliveira, no município de Rorainopolis. Conforme Ofício 590/2025/ALE (20190946) - SEI 17101.005712/2025.46</t>
  </si>
  <si>
    <t>21101.0001.25.01444-3</t>
  </si>
  <si>
    <t>21101.0001.15.451.043.3536.0300.33404100.1500.0000.5.1</t>
  </si>
  <si>
    <t>Reforma da quadra Aristeu Pereira dos Santos na Vila da Penha, no município de Mucajaí.</t>
  </si>
  <si>
    <t xml:space="preserve">Valor destinado a atender as despesas com o Convênio nº 63/2025-ESTADO DE RORAIMA/SEINF/MUNICÍPIO DE MUCAJAÍ, cujo objeto é Reforma da quadra Aristeu Pereira dos Santos na Vila da Penha no Município de Mucajaí. (ECI - EMENDA N° 165).
</t>
  </si>
  <si>
    <t>21101.0001.25.01691-8</t>
  </si>
  <si>
    <t>Reforma da praça Antônio Viana na Vila do Apiaú no município de  Mucajaí.</t>
  </si>
  <si>
    <t>Valor destinado a atender as despesas com o Convênio nº 62/2025-ESTADO DE RORAIMA/SEINF/MUNICÍPIO DE MUCAJAÍ, cujo objeto é Reforma da Praça Antônio Viana na Vila do Apiaú, no Município de Mucajaí/RR. (ECI - EMENDA N° 166).</t>
  </si>
  <si>
    <t>34101.0001.25.00478-2</t>
  </si>
  <si>
    <t>34101.0001.13.392.031.2428.0400.33404100.1500.0000.5.1</t>
  </si>
  <si>
    <t>Apoio a realizaçáo do Arraial de Alegre Alegre-\ no período de 4 a 6 de julho de
2025</t>
  </si>
  <si>
    <t>Repasse de recurso para a Prefeitura Municipal de ALTO ALEGRE, através da formalização de convênio, para apoiar na realização do Projeto "ARRAIAL DE ALTO ALEGRE/RR" e Plano de Trabalho, conforme a Emenda Parlamentar Coletiva Impositiva nº 167 de autoria da Comissão Mista de Orçamento, Fiscalização Financeira, Tributação e Controle, sancionada através Lei Orçamentária Anual do Estado de Roraima, Lei nº 2.107 de 28 de janeiro de 2025, publicada no DOE nº 4854 de 28/01/2025, que estima a Receita e fixa a Despesa do Estado para o Exercício Financeiro de 2025.</t>
  </si>
  <si>
    <t>20601.0001.25.02158-5</t>
  </si>
  <si>
    <t>Projeto Saúde Terapia"", realizado pelo Instituto de Desenvolvimento Humano e Social-IDEHS, CNPJ: 27.959.638/0001-00</t>
  </si>
  <si>
    <t>- META: "Projeto Saúde Terapia", realizado pelo Instituto de Desenvolvimento Humano e Social - IDEHS, CNPJ: 27.959.638/0001-00.
- Termo de Fomento nº 06/2025 ¿ ESTADO DE RORAIMA/SESAU/INSTITUTO DE DESENVOLVIMENTO HUMANO E SOCIAL;
Funcional Programática: 20601.001.10.301.078.2179 - Fortalecimento da Atenção Primária à Saúde ;
Elemento de Despesa: 33.50.41 - CONTRIBUIÇÕES;
Fonte: 1.500.0000
Valor:  R$ 1.000.000,00 (um milhão de reais) proveniente da Emenda Parlamentar Coletiva Impositiva de n° 167/2025 de autoria da Comissão de Orçamento;
Processo: 20101.039361/2025.81. 
Agência: 250-0 Conta: 160718-9 ep. (17596059)
- Despacho 99/2025/SESAU/CGPLAN/DC/DCE  ep. 18341677
- SESAU.</t>
  </si>
  <si>
    <t>34101.0001.25.00090-6</t>
  </si>
  <si>
    <t>Destinação de recursos para apoiar na realização do 33º Festejo do município de Bonfim.</t>
  </si>
  <si>
    <t xml:space="preserve">Repasse de recurso para a Prefeitura Municipal de BONFIM, através da formalização de convênio N° 02/2025, para apoiar na realização do "XXXIII FESTEJOS DO MUNICIPIO DE BONFIM", conforme a Emenda Parlamentar n°168/2025 (16582216).
</t>
  </si>
  <si>
    <t>Aquisição de gabinete odontológico para complementar os serviços de saúde prestados na Policlínica da Polícia Militar do Estado de Roraima</t>
  </si>
  <si>
    <t>Aquisição  de equipamentos médicos para complementar os serviços de saúde prestados na Policlínica da Polícia Militar do Estado de Roraima.</t>
  </si>
  <si>
    <t>20601.0001.25.03859-3</t>
  </si>
  <si>
    <t>20601.0001.10.302.078.2370.0300.33404100.1500.0000.5.1</t>
  </si>
  <si>
    <t>Reforma do posto de saúde Pirilandia do município de Mucajaí.</t>
  </si>
  <si>
    <t>Emissão do empenho conforme Despacho 232 (20705930);
  Emenda Coletiva Impositiva nº 171/2025 de autoria da Comissão Mista de Orçamento, Fiscalização Financeira, Tributação e Controle, para formalização do Termo de Convênio nº 105/2025 ¿ ESTADO DE RORAIMA/ SESAU/MUNICÍPIO DE MUCAJAÍ.
 Objeto: Reforma do posto de saúde Pirilandia do município de Mucajai.
 -FUNCIONAL PROGRAMÁTICA: 20601.0001.10.302.078.2370 - Reforma de Unidades de Saúde
 -Elemento de Despesa: 3.3.40.41-Contribuições/Fonte: 1.500.0000-Valor 195.957,01.
 - Declaraçao abertura conta (SEI nº 20300166);</t>
  </si>
  <si>
    <t>20601.0001.25.02797-4</t>
  </si>
  <si>
    <t>20601.0001.10.302.078.3298.1200.44404100.1500.0000.5.1</t>
  </si>
  <si>
    <t>Aquisição de unidade móvel de saúde para transporte e aplicação de vacinas para o Município de Rorainópolis.</t>
  </si>
  <si>
    <t>Considerando o Despacho 133/2025/SESAU/CGPLAN/DC/DCE ep. Despacho 133/2025/SESAU/CGPLAN/DC/DCE, para emissão do empenho da:
-Emenda Parlamentar Coletiva de n° 172/2025 de autoria dda Comissão Mista de Orçamento, Fiscalização Financeira, Tributação e Controle para continuidade da formalização do Termo de Convênio nº 55/2025 - ESTADO DE RORAIMA/SESAU/ MUNICÍPIO DE RORAINÓPOLIS:
Valor: R$ 300.000,00
META: Aquisição de unidade móvel de saúde para transporte e aplicação de vacinas para o Município de Rorainópolis.
Termo de Convênio nº 55/2025¿ ESTADO DE RORAIMA/SESAU/ MUNICÍPIO DE RORAINÓPOLIS;
-Funcional Programática: 20601.0001.10.302.078.3298 - 
-Elemento de Despesa: 44.40.41 ¿ Contribuições;
-Fonte: 1.500.0000;
- NL (19094791) c/c ep. (18493983)
- Destina-se a Rorainopl</t>
  </si>
  <si>
    <t>17101.0001.25.02277-7</t>
  </si>
  <si>
    <t>Apoiar financeiramente a realização de campeonato de Jiu Jitsu no município de Boa Vista, com execução pela Associação Folclórica de Danças Nordestina cangaceiros e Ciranda do Thianguá, CNPJ n. 04.015.375/0001-86.</t>
  </si>
  <si>
    <t>Emenda Parlamentar Coletiva Impositiva n° 173, conforme OFICIO N" 080/2025/ALE (16687697). Apoiar financeiramente a realização de campeonato de Jiu Jitsu no município de Boa Vista, com execução pela Associação Folclórica de Danças Nordestina Cangaceiros e Ciranda do Thianguá. Conforme Plano de Trabalho Plano de Trabalho (19422309) e Declaração de Disponibilidade Orçamentária SEED/GAB/ASPLAN/DICONV (19449806) - SEI 17101.006098/2025.30.</t>
  </si>
  <si>
    <t>21101.0001.25.01741-8</t>
  </si>
  <si>
    <t>Valor destinado a atender as despesas com a contratação de empresa especializada para execução das obras de Recuperação de Estradas Vicinais com Implantação de Obras de Arte Corrente, na Vicinal 06 (RPO 237) e na Vicinal 35 (RPO 225), com extensão total de 20,64 km, no município de Rorainópolis/RR. (EMENDA 173 - ECI).</t>
  </si>
  <si>
    <t>21101.0001.25.01954-2</t>
  </si>
  <si>
    <t>Valor destinado a atender as despesas com o 3º reajuste, ref. aos serviços de manutenção de rodovias vicinais no Estado de Roraima, Lote I - Município de Alto Alegre. (Pregão Presencial nº 001/2021-SRP). EMENDA N° 173 .</t>
  </si>
  <si>
    <t>20601.0001.25.03823-2</t>
  </si>
  <si>
    <t>20601.0001.10.302.078.2174.9900.33909200.1500.0000.5.1</t>
  </si>
  <si>
    <t>Pagamento de despesas de exercícios anteriores oriundo de serviços contínuos
essenciais da assistência à saúde.</t>
  </si>
  <si>
    <t>Credenciamento aberto de pessoa jurídica para prestação de serviços na área de saúde por meio de plantões de 6 (seis) horas, em caráter complementar ao Sistema Único de Saúde. Arts. 74, IV, c/c Art. 78, I e Art. 79, I, da Lei Federal nº 14.133/21.
 - PRINC20101.075086/2022.17/ APENSO:20101.016311/2024.45; 
 - CONTRATO N°112/2024 (11968288)/Despacho 525 (20667035)/Termo de Reconhecimento de Dívida SESAU/CGUE/NJUR (SEI nº 20665111); 
 - Emenda Parlamentar Coletiva Impositiva nº 174, de autoria da Comissão Mista de Orçamento, Fiscalização Financeira, Tributação e Controle, Ofício 621/2025 (20642904) Anexo fiplan 1699 (SEI nº 20672706).
 - CGUE/SESAU.</t>
  </si>
  <si>
    <t>20601.0001.25.03846-1</t>
  </si>
  <si>
    <t>20601.0001.10.302.078.2174.9900.33903900.1500.0000.5.1</t>
  </si>
  <si>
    <t>Pagamento de serviços contínuos essenciais a área de assistência de saúde</t>
  </si>
  <si>
    <t>CREDENCIAMENTO/SERVIÇOS HOSPITALARES DE LEITOS DE ENFERMARIAS CLÍNICAS DE RETAGUARDA PARA USUÁRIOS DO SISTEMA ÚNICO DE SAÚDE (SUS), ORIUNDOS DE HOSPITAIS PÚBLICOS DA REDE PRÓPRIA DA SESAU;
 - Filho 20101.047467/2023.97/Contrato nº 443/2023 (9257473)/Despacho 469 (20701863).
 - - Emenda Parlamentar Coletiva Impositiva nº 175 nº 176, de autoria da Comissão Mista de Orçamento, Fiscalização Financeira,Tributação e Controle, Ofício 622/2025 (20642623) Anexo fiplan 1699 (SEI nº 20672706).
 - CGRAC/SESAU</t>
  </si>
  <si>
    <t>34101.0001.25.00839-7</t>
  </si>
  <si>
    <t>34101.0001.13.392.031.2428.9900.33504100.1500.0000.5.1</t>
  </si>
  <si>
    <t>Promover e estimular a regionalização da produção cultural e artística
brasileira, com valorização de recursos humanos e conteúdos locais, bem como apoiar, valorizar e difundir o conjunto das manifestações culturais e seus respectivos criadores através da"&amp;" música, palestra, teatro, dança e bandas gospel regionais e nacionais, através da Associação Evoluindo Vidas, CNPJ n° 13.431.817/0001-66.</t>
  </si>
  <si>
    <t>Repasse de recurso para o INSTITUTO EVOLUINDO VIDAS, inscrito no CNPJ sob o nº 13.431.817/0001-66, através TERMO DE FOMENTO 052/2025, para apoiar na realização do Projeto "RORAIMA CULTURAL", proveniente da Emenda Parlamentar Coletiva Impositiva - ECI nº 176/2025 de autoria da Comissão Mista de Orçamento, Fiscalização Financeira, Tributação e Controle, conforme OFÍCIO N° 557/2025.</t>
  </si>
  <si>
    <t>Aquisição de um trator agrícola para atender a Associação dos Produtores Rurais do Projeto Arco-iris -ASSPRUiRIS, CtrlP¡ no 07.667.1 31/0001-76</t>
  </si>
  <si>
    <t>17301.0001.25.00046-0</t>
  </si>
  <si>
    <t>17301.0001.12.364.067.2396.9900.33903900.1500.0000.5.1</t>
  </si>
  <si>
    <t>Oferta de cursos de capacitação na área de saúde do Projeto denominado "Capacita Saúde", realizados através do Instituto de Educação de Roraima-IERR</t>
  </si>
  <si>
    <t>Contratação de empresa especializada na oferta de Cursos de capacitação na área da saúde do projeto Capacita Saúde para atender o IERR - Emenda Coletiva Impositiva - ECI Nº 177.</t>
  </si>
  <si>
    <t>17301.0001.25.00068-1</t>
  </si>
  <si>
    <t>CONTRATAÇÃO DE EMPRESA ESPECIALIZADA NA OFERTA DE CURSOS DE CAPACITAÇÃO NA ÁREA DA SAÚDE DO PROJETO "CAPACITA SAÚDE" PARA ATENDER O INSTITUTO DE EDUCAÇÃO DE RORAIMA - IERR - EMENDA COLETIVA IMPOSITIVA - ECI N° 177.</t>
  </si>
  <si>
    <t>17301.0001.25.00131-9</t>
  </si>
  <si>
    <t>CONTRATAÇÃO DE EMPRESA ESPECIALIZADA NA OFERTA DE CURSOS DE CAPACITAÇÃO NA ÁREA DA SAÚDE DO PROJETO "CAPACITA SAÚDE" PARA ATENDER O INSTITUTO DE EDUCAÇÃO DE RORAIMA - IERR - EMENDA COLETIVA IMPOSITIVA - ECI N° 177, QUARTO TRIMESTRE.</t>
  </si>
  <si>
    <t>21101.0001.25.02162-8</t>
  </si>
  <si>
    <t>21101.0001.17.512.049.3452.1200.44404100.1500.0000.5.1</t>
  </si>
  <si>
    <t>Construção de castelo d'água em Santa Maria do Boiaçu, no município de Rorainópolis.</t>
  </si>
  <si>
    <t>Valor destinado a atender despesa com a celebração do Convênio nº 95/2025-ESTADO DE RORAIMA/SEINF/MUNICÍPIO DE RORAINÓPOLIS, cujo objeto é Construção de castelo d'água em Santa Maria do Boiaçu no Município de Rorainópolis, (ECI - EMENDA N° 178).</t>
  </si>
  <si>
    <t>17101.0001.25.02275-0</t>
  </si>
  <si>
    <t>17101.0001.12.361.080.3481.0800.44404100.1500.0000.5.1</t>
  </si>
  <si>
    <t>Construção de muro na Escola Municipal João Francisco da Silva, Vicinai 28, municipio de São João da Baliza</t>
  </si>
  <si>
    <t>Emenda Parlamentar Coletiva Impositiva nº 179, conforme Ofício nº 375/2025/ALERR (SEI nº 18026935). Garantir recursos para atender despesa com melhoria de infraestrutura na unidade educacional João Francisco da Silva, no município de São João da Baliza. Conforme Declaração de Disponibilidade Orçamentária SEED/GAB/ASPLAN/DICONV (SEI nº 18954360) e Plano de Trabalho Assinado (SEI nº 18582396) - 17101.013669/2025.92</t>
  </si>
  <si>
    <t>17101.0001.25.02276-9</t>
  </si>
  <si>
    <t>17101.0001.12.361.080.3481.0800.33404100.1500.0000.5.1</t>
  </si>
  <si>
    <t>Serviço de pintura na Escola Municipal João Francisco da Silva, Vicinai 28, município de São João da Baliza</t>
  </si>
  <si>
    <t>Emenda Parlamentar Coletiva Impositiva nº 179, conforme Ofício nº 375/2025/ALERR (SEI nº 18026935). Garantir recursos para atender despesa com melhoria de infraestrutura na unidade educacional João Francisco da Silva, no município de São João da Baliza. Conforme Declaração de Disponibilidade Orçamentária SEED/GAB/ASPLAN/DICONV (SEI nº 18954360) e Plano de Trabalho Assinado (19611744) - 17101.013669/2025.92</t>
  </si>
  <si>
    <t>34101.0001.25.00814-1</t>
  </si>
  <si>
    <t>34101.0001.13.392.031.2428.1500.33404100.1500.0000.5.1</t>
  </si>
  <si>
    <t>Apoiar a realização da XXXIV edição do Festejo do Quarto de Bode 2026, no
município de Amajari/RR, promovendo atividades culturais, esportivas e de lazer que
valoriza a cultura local e estimula a economia regional.</t>
  </si>
  <si>
    <t>Repasse de recurso para a Prefeitura Municipal de AMAJARI, através de convênio nº 80/2025, para apoiar na realização do Projeto "XXXIV EDIÇÃO DO FESTEJO QUARTO DE BODE ¿ 2026"  proveniente do remanejamento do recurso orçamentário da Emenda Parlamentar Coletiva Impositiva n° 180/2025, de autoria da Comissão Mista de Orçamento, Fiscalização Financeira, Tributação e Controle.</t>
  </si>
  <si>
    <t>21101.0001.25.01349-8</t>
  </si>
  <si>
    <t>Recuperação de 5 Km da estrada vicinal nº 05 do Trairão no município de Amajarí/RR</t>
  </si>
  <si>
    <t>Valor destinado a atender as despesa com o Convênio nº 43/2025-ESTADO DE RORAIMA/SEINF/MUNICÍPIO DE AMAJARÍ, cujo objeto é serviços de Recuperação de de 5km da estrada n° 05 do Trairão no Município de Amajarí-RR. (ECI - EMENDA N° 181).</t>
  </si>
  <si>
    <t>21101.0001.25.02130-1</t>
  </si>
  <si>
    <t>Manutenção (Conservação/Recuperação) de sinalização viária horizontal, vertical e implantação de dispositivos de segurança com fornecimento de material nas Rodovias Estaduais e Vicinais Pavimentadas, Distrito Industrial e Pontos Turísticos no Estado de Ro"&amp;"raima - Lote I</t>
  </si>
  <si>
    <t>Valor destinado as despesas com os serviços de manutenção(conservação/recuperação) de sinalização viária horizontal, vertical e implantação de dispositivos de segurança com fornecimento de material nas rodovias estaduais e vicinais pavimentadas, distrito industrial e pontos turísticos no Estado de Roraima - Lote II: RR-353, RR-359, RR-365, RR-367, RR371, RR-461 E BVA-374/BVA-377, com Extensão total de 176,57KM) - Emenda n° 181 - ECI.</t>
  </si>
  <si>
    <t>21101.0001.25.02131-8</t>
  </si>
  <si>
    <t>Valor destinado as despesas com o Reajuste, ref. aos serviços de manutenção(conservação/recuperação) de sinalização viária horizontal, vertical e implantação de dispositivos de segurança com fornecimento de material nas rodovias estaduais e vicinais pavimentadas, distrito industrial e pontos turísticos no Estado de Roraima - Lote II: RR-353, RR-359, RR-365, RR-367, RR371, RR-461 E BVA-374/BVA-377, com Extensão total de 176,57KM) - Emenda n° 181 - ECI.</t>
  </si>
  <si>
    <t>23101.0001.25.01165-2</t>
  </si>
  <si>
    <t>Apoiar financeiramente para realização de campeonatos e torneios esportivos (futebol de campo, vôlei de praias e Jil jitsu) nos municípios de Cantá e Boa Vista ofertados pela Associação de Lutas e Recreação, CNPJ 11.720.318/0001-63.</t>
  </si>
  <si>
    <t xml:space="preserve">Despesa referente à celebração de Termo de Fomento entre a Secretaria de Estado do Trabalho e Bem-Estar Social - Setrabes e a Associação de Lutas e Recreação, com finalidade de transferência de recursos, referente a  Emenda  Parlamentar Coletiva Impositiva nº 182, de autoria da Comissão Mista de Orçamento, sancionada através da Lei Orçamentaria Anual n° 2.107 de 28 de janeiro de 2025, publicada no DOE n° 4854 de 28/01/2025. Conforme Ofício Nº 96/2025/SETRABES/GAB/CPPESP (16513425).
</t>
  </si>
  <si>
    <t>34101.0001.25.00614-9</t>
  </si>
  <si>
    <t>Executar o projeto Roraima Musical, realizando ações gratuitas em áreas públicas nas cidades de Caracaraí e Boa Vista no Estado de Roraima, ofertados pelo Instituto Social + Vida, CNPJ 13.334.637/0001-66.</t>
  </si>
  <si>
    <t>Repasse de recurso para o INSTITUTO SOCIAL + VIDA, através da formalização de termo de fomenta nº 25/2025, para apoiar na realização do Projeto "RORAIMA MUSICAL", conforme Emenda Parlamentar Coletiva Impositiva nº 183/2025, de autoria da Comissão de Orçamento, Fiscalização Financeira, Tributação e Controle.</t>
  </si>
  <si>
    <t>23101.0001.25.00652-7</t>
  </si>
  <si>
    <t>Desenvolvimento de atletas e paratletas de natação no alto rendimento: suporte para treinamento, viagens e aquisição de bens essenciais., ofertados pelo Associação de Natação Aquática Marinho-Assonam, CNPJ 17.715.164/0001-06.</t>
  </si>
  <si>
    <t>Despesa referente à celebração de Termo de Fomento entre a Secretaria de Estado do Trabalho e Bem-Estar Social - Setrabes e a Associação de Natação Aquática Marinho - ASSONAM, com finalidade de transferência de recursos, referente a  Emenda  Parlamentar Coletiva Impositiva nº 184, de autoria da Comissão Mista de Orçamento, sancionada através da Lei Orçamentaria Anual n° 2.107 de 28 de janeiro de 2025, publicada no DOE n° 4854 de 28/01/2025. EP. (16521277) Conforme Despacho 70/2025/SETRABES/GAB/UGAM/COORDUGAM/NC (17564823).</t>
  </si>
  <si>
    <t>23101.0001.25.00947-1</t>
  </si>
  <si>
    <t>Desenvolvimento de atletas de futebol no alto rendimento: suporte para treinamento, viagens e aquisição de bens essenciais ofertados pelo Clube Atlético Independente - CAI,  CNPJ 09.2750.572/0001-58</t>
  </si>
  <si>
    <t xml:space="preserve">Despesa com celebração de Termo de Fomento entre a Secretaria de Estado do Trabalho e Bem-Estar Social - Setrabes e o Clube Atlético Independente - CAI, com finalidade de transferência de recursos referente a  Emenda Parlamentar Coletiva Impositiva n° 185/25. 
Conforme Ofício Nº 98/2025/SETRABES/GAB/CPPESP (16514079).
</t>
  </si>
  <si>
    <t>34101.0001.25.00849-4</t>
  </si>
  <si>
    <t>Realização da Festa de Campeonato Integrado de Esporte Equestre no Estado de Roraima, através de Termo de Fomento entre a Secretaria de Estado da Cultura e Turismo - SECULT e a Sociedade de Educação Superior Atual S/C - SATUAL, CNPJ nº05.747.024/0001-22.</t>
  </si>
  <si>
    <t>Repasse de recurso para o SOCIEDADE DE EDUCAÇÃO SUPERIOR ATUAL S/C - SATUAL, inscrito no CNPJ sob o nº 05.747.024/0001-22, através de TERMO DE FOMENTO nº 58/2025, para apoiar na realização do Projeto "CAMPEÕES DE 03 TAMBORES", proveniente de remanejamento orçamentário da Emenda Parlamentar Coletiva Impositiva - ECI Nº 186 da Comissão de Orçamento, Fiscalização Financeira, Tributação e Controle, conforme OFÍCIO Nº 280 /2025.</t>
  </si>
  <si>
    <t>23601.0001.25.01173-1</t>
  </si>
  <si>
    <t>Aquisição de materiais de consumos diversos para atender o Centro de Serviço e Assistência Social Maria Fernandes-CESASMAFI, CNPJ 05.639.737/0001-72.</t>
  </si>
  <si>
    <t>Despesa referente à celebração de Termo de Fomento entre a Secretaria de Estado do Trabalho e Bem-Estar Social ¿ SETRABES/RR e Centro de Serviço e Assistência Social Maria Fernandes  - CESASMAF, com finalidade de transferência de recursos, referente a Emenda Parlamentar Coletiva Impositiva n° 187.
Objeto: Aquisição de materiais de consumo diversos.
Conforme Despacho 177/2025/SETRABES/GAB/UGAM/COORDUGAM/NC (18593772).</t>
  </si>
  <si>
    <t>23601.0001.25.01176-6</t>
  </si>
  <si>
    <t>Oferta de cursos, capacitação e oficinas para pessoa atendida no Centro de Serviço e Assistência Social Maria Fernandes-CESASMAFI, CNPJ 05.639.737/0001-72.</t>
  </si>
  <si>
    <t>Despesa com Eventual contratação de empresa para ofertas de cursos, capacitação e oficinas para pessoa atendida no Centro de Serviço e Assistência Social Maria Fernandes - CESASMAFI, CNPJ 05.639.737/0001-72, oriundos da Emenda Parlamentar Coletiva Impositiva 188, de autoria da Comissão Mista de Orçamento, Fiscalização, Financeira, Tributação e Controle. Conforme solicitado Despacho 190/2025/SETRABES/GAB/UGAM/COORDUGAM/NC (18628817).</t>
  </si>
  <si>
    <t>23601.0001.25.01179-0</t>
  </si>
  <si>
    <t>Aquisição de equipamento para implementar a oferta de cursos, capacitação e oficinas para pessoa atendida no Centro de Serviço e Assistência Social Maria Fernandes- CESASMAFI, CNPJ 05.639.737/0001-72.</t>
  </si>
  <si>
    <t>Despesa referente à celebração de Termo de Fomento entre a Secretaria de Estado do Trabalho e Bem-Estar Social ¿ SETRABES/RR e Centro de Serviço e Assistência Social Maria Fernandes - CESASMAF, com finalidade de transferência de recursos, referente a Emenda Parlamentar Coletiva Impositiva n° 189.
 Objeto: Aquisição de equipamento para implementar a oferta de cursos, capacitação e oficinas.
 Conforme Despacho 157/2025/SETRABES/GAB/UGAM/COORDUGAM/NC (18474859).</t>
  </si>
  <si>
    <t>23601.0001.25.01231-2</t>
  </si>
  <si>
    <t>Ampliação da Sede do Centro de Serviço e Assistência Social Maria FernandesCESASMAFI, CNPJ n° 05.639.737/0001-72</t>
  </si>
  <si>
    <t>Despesa referente à celebração de Termo de Fomento entre a Secretaria do Trabalho e Bem Estar Social - SETRABES e Centro de Serviço e Assistência Social Maria Fernandes - CESASMAFI, com finalidade de transferência de recursos, referente a Emenda Parlamentar Coletiva Impositiva nº 190.
 Objeto:Ampliação da sede do Centro de Serviço e Assistência Social Maria Fernandes - CESASMAFI
 Conforme Despacho 330/2025/SETRABES/GAB/UGAM/COORDUGAM/NC (19926834).</t>
  </si>
  <si>
    <t>23601.0001.25.01233-9</t>
  </si>
  <si>
    <t>Reforma da Sede do Centro de Serviço e Assistência Social Maria Fernandes  CESASMAFI, CNPJ n° 05.639.737/0001-72.</t>
  </si>
  <si>
    <t>Despesa referente à celebração de Termo de Fomento, entre a Secretaria do Trabalho e Bem Esta Social - SETRABES E Centro de Serviço e Assistência Social Maria Fernandes - CESASMAFI,com finalidade de transferência de recursos ,referente a Emenda Parlamentar Individual Impositiva nº 190.
 Objeto: Reforma da sede do Centro de Serviço e Assistência Social Maria Fernandes - CESASMAFI
 Conforme Despacho 327/2025/SETRABES/GAB/UGAM/COORDUGAM/NC (19909070).</t>
  </si>
  <si>
    <t>23601.0001.25.01174-1</t>
  </si>
  <si>
    <t>Contratação de empresa que oferte exames laboratoriais para atender as demandas do Centro de Serviço e Assistência Social Maria Fernandes-CESASMAFI, CNPJ 05.639.737/0001-72.</t>
  </si>
  <si>
    <t>Despesa referente à celebração de Termo de Fomento entre a Secretaria de Estado do Trabalho e Bem-Estar Social ¿ SETRABES/RR e Centro de Serviço e Assistência Social Maria Fernandes - CESASMAF, com finalidade de transferência de recursos, referente a Emenda Parlamentar Coletiva Impositiva n° 191.
 Objeto: Contratação de empresa que oferte exames laboratoriais.
 Conforme Despacho 156/2025/SETRABES/GAB/UGAM/COORDUGAM/NC (18472967).</t>
  </si>
  <si>
    <t>23601.0001.25.01200-2</t>
  </si>
  <si>
    <t>Aquisição de equipamento para montagem de sala de T.O., consultório de fonoaudiologia, consultório de psicologia e consultório odontológico na sede do Centro de Serviço e Assistência Social Maria Fernandes-CESASMAFI, CNPJ 05.639.737/0001-72.</t>
  </si>
  <si>
    <t>Despesa referente à celebração de Termo de Fomento entre a Secretaria de Estado do Trabalho e Bem-Estar Social ¿ SETRABES/RR e Centro de Serviço e Assistência Social Maria Fernandes - CESASMAF, com finalidade de transferência de recursos, referente a Emenda Parlamentar Coletiva Impositiva n° 192.
 OBJETO:Aquisição de equipamento para montagem de sala de T.O., consultório de fonoaudiologia, consultório de psicologia e consultório odontológico
 Conforme Despacho 162/2025/SETRABES/GAB/UGAM/COORDUGAM/NC (18484770)</t>
  </si>
  <si>
    <t>23601.0001.25.01379-3</t>
  </si>
  <si>
    <t>Urbanização da área externa da sede do Centro de Serviço e Assistência Social Maria Fernandes-CESASMAFI, CNPJ 05.639.737/0001-72.</t>
  </si>
  <si>
    <t>Despesa referente à celebração de Termo de Fomento entre a Secretaria de Estado do Trabalho e Bem-Estar Social - SETRABES/RR e o Centro de Serviço e Assistência Social Maria Fernandes  - CESASMAF, cujo meta é a urbanização da área externa da sede do Centro de Serviço e Assistência Social Maria Fernandes - CESASMAFI, sob o CNPJ nº 05.639.737/0001-72, com recursos oriundos da Emenda Parlamentar Coletiva Impositiva nº 193, de autoria da Comissão Mista de Orçamento, Fiscalização Financeira, Tributação e Controle. Conforme Despacho 400/2025/SETRABES/GAB/UGAM/COORDUGAM/NC (20223743).</t>
  </si>
  <si>
    <t>23601.0001.25.01175-8</t>
  </si>
  <si>
    <t>Aquisição de gêneros alimentícios para montagem de cesta básica  para atender a demanda do  Centro de Serviço e Assistência Social Maria Fernandes-CESASMAFI, CNPJ 05.639.737/0001-72.</t>
  </si>
  <si>
    <t>Despesa referente à celebração de Termo de Fomento entre a Secretaria de Estado do Trabalho e Bem-Estar Social ¿ SETRABES/RR e Centro de Serviço e Assistência Social Maria Fernandes  - CESASMAF, com finalidade de transferência de recursos, referente a Emenda Parlamentar Coletiva Impositiva n° 194.
Objeto: Aquisição de gêneros alimentícios para montagem de cesta básica
Conforme Despacho 158/2025/SETRABES/GAB/UGAM/COORDUGAM/NC (18478572).</t>
  </si>
  <si>
    <t>21101.0001.25.02137-7</t>
  </si>
  <si>
    <t>Reforma do Centro Cultural da Comunidade Napoleão no Município de Normandia</t>
  </si>
  <si>
    <t>Valor destinado a atender as despesas com o Convênio nº 90/2025 entre o Estado de Roraima/SEINF e o Município de Normandia, cujo objeto é serviços de Reforma do Centro Cultural da Comunidade Napoleão no Município de Normandia. ECI - EMENDA N° 195.</t>
  </si>
  <si>
    <t>21101.0001.25.02150-4</t>
  </si>
  <si>
    <t>Reforma do Restaurante Popular no Município de Normandia</t>
  </si>
  <si>
    <t>Valor destinado a para atender as despesas com a celebração do Convênio nº 94/2025-ESTADO DE RORAIMA/SEINF/MUNICÍPIO DE NORMANDIA, cujo objeto é serviços de reforma do Restaurante Popular no município de Normandia. (ECI - EMENDA N° 196).</t>
  </si>
  <si>
    <t>17101.0001.25.01529-0</t>
  </si>
  <si>
    <t>17101.0001.12.361.080.2194.0800.33404100.1500.0000.5.1</t>
  </si>
  <si>
    <t>Garantir recursos para contribuir com os  serviços de transporte escolar para atuação na zona rural do Município de São João da Baliza.</t>
  </si>
  <si>
    <t>Convênio a ser pactuado entre a Secretaria de Estado de Educação e Desporto (SEED/RR) e Prefeitura Municipal de São João da Baliza, para a contratação de empresa especializada para a prestação de serviços de transporte escolar na zona rural no município de São João da Baliza/RR, Recurso Oriundo de Emenda Parlamentar Coletiva Impositiva, nº 197, Conforme Despacho 28 (17959937), SEI 17101.007915/2025.77.</t>
  </si>
  <si>
    <t>21101.0001.25.00046-9</t>
  </si>
  <si>
    <t>Valor destinado a atender as despesas com os serviços de manutenção de rodovias vicinais no Estado de Roraima, Lote IX - Município de Mucajaí-RR. (pregão Presencial nº 001/2021-SRP) - EMENDA N° 198 - ECI.</t>
  </si>
  <si>
    <t>17101.0001.25.02279-3</t>
  </si>
  <si>
    <t>Reforma geral na área remanescente da Escola de Ensino Infantil e Fundamental Ordalha Araújo de Lima no município de Rorainópolis</t>
  </si>
  <si>
    <t>Emenda Parlamentar Coletiva Impositiva nº 199, conforme OFÍCIO N° 479/2025//ALERR (SEI nº 18848175). Meta: Reforma geral na área remanescente da Escola de Ensino Infantil e Fundamental Ordalha Araújo de Lima no município Rorainópolis Justificativa: Disponibilizar recursos visando a melhoria da oferta dos serviços de educação prestados à população do município de Rorainópolis, através de Emenda Parlamentar Coletiva Impositiva ,de acordo com o previsto no art. 113, § 6º da Constituição do Estado de Roraima. Conforme Declaração de Disponibilidade Orçamentária SEED/GAB/ASPLAN/DICONV (19291733)- SEI 17101.007789/2025.51.</t>
  </si>
  <si>
    <t>17101.0001.25.02280-7</t>
  </si>
  <si>
    <t>17101.0001.12.361.080.3481.1200.44404100.1500.0000.5.1</t>
  </si>
  <si>
    <t>Demolição de estrutura precária em madeira que atualmente funciona como bloco administrativo e a construção do mesmo espaço em alvenaria da Escola de Ensino Infantil e Fundamental Ordalha Araújo de Lima no município de Rorainópolis.</t>
  </si>
  <si>
    <t>Emenda Parlamentar Coletiva Impositiva nº 199, conforme OFÍCIO N° 479/2025//ALERR (SEI nº 18848175). Meta: Demolição de estrutura precária em madeira que atualmente funciona como bloco administrativo e a construção do mesmo espaço em alvenaria da Escola de Ensino Infantil e Fundamental Ordalha Araújo de Lima no município de Rorainópolis. Justificativa: Disponibilizar recursos visando a melhoria da oferta dos serviços de educação prestados à população do município de Rorainópolis, através de Emenda Parlamentar Coletiva Impositiva, .de acordo com o previsto no art. 113, § 6° da Constituição do Estado de Roraima. Conforme Declaração de Disponibilidade Orçamentária SEED/GAB/ASPLAN/DICONV (19291733)- SEI 17101.007789/2025.51.</t>
  </si>
  <si>
    <t>17101.0001.25.02471-0</t>
  </si>
  <si>
    <t>17101.0001.12.361.080.2536.9900.33909200.1500.0000.5.1</t>
  </si>
  <si>
    <t>Emenda Parlamentar Coletiva Impositiva n° 200, referente a reconhecimento de dívidas de exercícios anteriores com Contratação de pessoa jurídica para prestação de serviços de transporte escolar, para atuação na zona rural dos municípios do Estado de Roraima em estradas não pavimentadas e vicinais, Conforme Notas Fiscais Nº 160 (15612686), NF 162 (15612689), NF 163 (15967034) e NF 164 (15967035) referente aos meses de Novembro/Dezembro de 2024. Conforme Ficha de Análise 289 (15638166) e Ficha de Análise 134 (16889486) e Termo de Reconhecimento de Dívida SEED/DAT (20249088) - SEI 17101.006411/2024.59.</t>
  </si>
  <si>
    <t>17101.0001.25.02468-0</t>
  </si>
  <si>
    <t>Emenda Parlamentar Coletiva Impositiva n° 200, referente a reconhecimento de divídas de exercícios anteriores com prestação de serviços de transporte escolar, para atuação na zona rural dos municípios do estado de Roraima em estradas pavimentadas, não pavimentadas e vicinais,  no valor de R$ 286.848,64, referente aos meses de Novembro/Dezembro de 2024, conforme Ficha de análise 286 (15633014) e 148 (16910174), conforme Termo de Reconhecimento de Dívida SEED/DAT (20333471) - SEI 17101.005282/2024.81.</t>
  </si>
  <si>
    <t>17101.0001.25.02627-6</t>
  </si>
  <si>
    <t>Emenda Parlamentar Coletiva Impositiva n° 200, referente a reconhecimento de dívidas de exercícios anteriores com Contratação de pessoa jurídica para prestação de serviços de transporte escolar, para atuação na zona rural dos municípios do Estado de Roraima em estradas não pavimentadas e vicinais, referente NOVEMBRO/DEZEMBRO 2024, Conforme SEI RELACIONADO 17101.007153/2022.66</t>
  </si>
  <si>
    <t>17101.0001.25.02643-8</t>
  </si>
  <si>
    <t>Emenda Parlamentar Coletiva Impositiva nº 200, referente a Reconhecimento de Exercícios anteriores - Serviços de transporte escolar, para atender ao referente aos meses de Novembro e Dezembro/2024, Conforme Termo de reconhecimento de dívida (20523954) e Ficha de Análise Nº50SEED/GAB/AAPPF (16561214). Conforme SEI relacionado 17101.007136/2022.29.</t>
  </si>
  <si>
    <t>21101.0001.25.00446-4</t>
  </si>
  <si>
    <t>Contratação de Empresa de Prestação de Serviços na área de Engenharia para Prestação de Serviços Comuns de Engenharia de forma continuada, por Demanda, para Execução de Manutenção Predial Preventiva e Corretiva; Adequação, Adaptação, Reparação e/ou Revit"&amp;"alização de Infraestruturas e Bens Imóveis na Sede da Secretaria de Estado das Cidades, Desenvolvimento Urbano e Gestão de Convênios – SECIDADES.</t>
  </si>
  <si>
    <t>Valor destinado a atender as despesas com a contratação de empresa para prestação de serviços comuns de engenharia de forma continuada, por demanda, para execução de manutenção predial preventiva e corretiva; adequação, adaptação, reparação e/ou revitalização de infraestruturas e bens imóveis, constantes nas tabelas de referência SINAPI, a se realizar nos prédios públicos do Estado de Roraima (LOTE II). Pregão Presencial nº 90022/2024 - SRP.(Emenda nº 201 - ECI).</t>
  </si>
  <si>
    <t>30101.0001.25.00471-4</t>
  </si>
  <si>
    <t>30101.0001.04.122.018.2450.9900.33903900.1500.0000.5.1</t>
  </si>
  <si>
    <t>DESPESA PARA PAGAMENTO PARCIAL DE EMPRESA EM PRESTAÇÃO DE SERVIÇOS TÉCNICOS ESPECIALIZADOS DE NATUREZA PREDOMINANTEMENTE INTELECTUAL, CONSISTINDO NA CAPACITAÇÃO TÉCNICA E MODERNIZAÇÃO LEGISLATIVA MUNICIPAL VOLTADAS À ATUALIZAÇÃO DAS LEIS ORGÂNICAS E REGIMENTOS INTERNOS DE ATÉ 14
CÂMARAS MUNICIPAIS DO ESTADO DE RORAIMA, INCLUINDO A FORMAÇÃO DE ATÉ 850 (OITOCENTOS E
CINQUENTA) SERVIDORES E VEREADORES, COM FORNECIMENTO INTEGRAL DA ESTRUTURA OPERACIONAL, LOGÍSTICA E TÉCNICA NECESSÁRIA PARA A REALIZAÇÃO DO OBJETO. RECURSO ORIUNDO DE EMENDA PARLAMENTAR COLETIVA IMPOSITIVA N° 201, DE AUTORIA DA COMISSÃO MISTA DE ORÇAMENTO - ECI,
PROCESSO SEI Nº 30101.000653/2025.88. DE ACORDO COM A SOLICITAÇÃO NO DESPACHO 525/2025/SECIDADES/UGAM
(Ep. 18319414), PROCESSO SEI 30101.001034/2025.19.</t>
  </si>
  <si>
    <t>34101.0001.25.00552-5</t>
  </si>
  <si>
    <t>34101.0001.13.392.031.2425.0100.33504100.1500.0000.5.1</t>
  </si>
  <si>
    <t>Fomento à difusäo cultural, através de repasse de recursos para a realização do evento São João do Anauá 2025, visando o fomento à difusão cultural por meio da Associação Folclórica de Danças Nordestinas Cangaceiros e Ciranda do Thianguá, CNPJ 04.415.375/0001-56</t>
  </si>
  <si>
    <t xml:space="preserve"> Especificação:
 Repasse de recurso para a ASSOCIAÇÃO FOLCLÓRICO DE DANÇA CANGACEIROS E CIRANDA DO THIANGUÁ CNPJ: 04.415.375/0001-56, através da formalização de Termo de Fomento, para apoiar na realização do Projeto THIANGUÁ NO ARRAIAL DA FAMÍLIA RORAIMENSE 2025 e Plano de Trabalho (18360238), proveniente de remanejamento dos recursos orçamentários da Emenda Parlamentar Coletiva Impositiva n° 201/2025 de de autoria da Comissão Mista de Orçamento, Fiscalização Financeira, Tributação e Controle.</t>
  </si>
  <si>
    <t>21101.0001.25.02129-6</t>
  </si>
  <si>
    <t>Valor destinado as despesas com os serviços de manutenção(conservação/recuperação) de sinalização viária horizontal, vertical e implantação de dispositivos de segurança com fornecimento de material nas rodovias estaduais e vicinais pavimentadas, distrito industrial e pontos turísticos no Estado de Roraima - Lote II: RR-353, RR-359, RR-365, RR-367, RR371, RR-461 E BVA-374/BVA-377, com Extensão total de 176,57KM) - Emenda n° 201 - ECI.</t>
  </si>
  <si>
    <t>17101.0001.25.02693-4</t>
  </si>
  <si>
    <t>Ampliação da Escola Municipal Pedro de Souza Santos na Vila São Luizão, no município de São João da Baliza/RR</t>
  </si>
  <si>
    <t>Emenda Parlamentar Coletiva n° 201, proposta pela Comissão de Orçamento, Fiscalização Financeira, Tributação e Controle, tem como meta viabilizar a Ampliação da Escola Municipal Pedro de Souza Santos, localizada na Vila São Luizão, no município de São João da Baliza/RR. Conforme Ofício 543/2025/ALE/RR, Declaração de Disponibilidade Orçamentária SEED/GAB/ASPLAN/DICONV (SEI nº 19853492) e Despacho 93 (SEI nº 19854028) SEI 17101.024434/2025.26</t>
  </si>
  <si>
    <t>23601.0001.25.01378-5</t>
  </si>
  <si>
    <t>23601.0001.08.244.083.2297.9900.33404100.1500.0000.5.1</t>
  </si>
  <si>
    <t>Reforma do Centro de Referência Especializado de Assistência Social (CRAS) do município de Baliza</t>
  </si>
  <si>
    <t>Despesa referente à celebração de Termo de Convênio entre a Secretaria de Estado do Trabalho e Bem-Estar Social - Setrabes e o Município de São João da Baliza, com finalidade de transferência de recursos, referente a Emenda Coletiva Impositiva nº 201/2025.
 Objeto: reforma do Centro de Referência de Assistência Social (CRAS) do município de São João da Baliza
 Conforme Despacho 401/2025/SETRABES/GAB/UGAM/COORDUGAM/NC (20227769).</t>
  </si>
  <si>
    <t>Contratação de empresa especializada em fornecimento de serviço de organização de coffee break, para atender a Secretaria de Estado da Cultura e Turismo - SECULT/RR</t>
  </si>
  <si>
    <t>21101.0001.25.00856-7</t>
  </si>
  <si>
    <t>21101.0001.15.451.043.3536.1500.33404100.1500.0000.5.1</t>
  </si>
  <si>
    <t>Meta alterada: Aditivo ao Convênio n° 10/2023, celebrado entre o Estado de Roraima/SEINF/MUNICÍPIO DE AMAJARÍ- Repasse de recursos financeiros ao Município de Amajarí - RR, para serviços de limpeza urbana na Vila Trairão e na sede do Município de Amajarí</t>
  </si>
  <si>
    <t>Valor destinado a atender as despesas com o Termo Aditivo ao Convênio nº 10/2023-ESTADO DE RORAIMA/SEINF/MUNICÍPIO DE AMAJARÍ, cujo objeto é serviços de limpeza urbana no Município de Amajarí. (EMENDA N° 202 - ECI).</t>
  </si>
  <si>
    <t>34101.0001.25.00784-6</t>
  </si>
  <si>
    <t>34101.0001.13.392.031.2428.1300.33404100.1500.0000.5.1</t>
  </si>
  <si>
    <t>Apoio a realização de eventos no município de Caroebe- RR</t>
  </si>
  <si>
    <t>Repasse de recursos financeiros do ESTADO DE RORAIMA/SECULT ao MUNICÍPIO DE CAROEBE-RR, , através de convênio 79/2025, para apoiar na realização do Projeto "XI FESTA DA BANANA - CAROEBE AGROSHOW 2025", com recurso proveniente de Emenda Parlamentar Coletiva Impositiva n° 202 de autoria da Comissão Mista de Orçamento, Fiscalização Financeira, Tributação e Controle. De acordo com o OFÍCIO Nº: 553 e Processo FIPLAN Nº 1350.</t>
  </si>
  <si>
    <t>21101.0001.25.01964-1</t>
  </si>
  <si>
    <t>"Serviços comuns de engenharia, para execução de manutenção de rodovias vicinais no Estado de Roraima - Lote I, no município de Amajarí/RR</t>
  </si>
  <si>
    <t>Valor destinado a atender as despesa com os serviços comuns de engenharia, para execução de manutenção de rodovias vicinais no Estado de Roraima - Lote I, no município de Amajarí/RR.(Pregão Presencial nº 90024/2024-SRP). EMENDA N° 202 - ECI.</t>
  </si>
  <si>
    <t>20601.0001.25.02695-1</t>
  </si>
  <si>
    <t>20601.0001.10.302.078.2174.9900.33504100.1500.0000.5.1</t>
  </si>
  <si>
    <t>Atender o Projeto Viver Bem, que visa proporcionar atendimentos clínicos nas áreas da Fonoaudiologia, Musicoterapia, Nutrição e Psicologia para a comunidade em geral, através do Instituto de Desenvolvimento Humano e Social, CNPJ: 27.959.638/0001-00.</t>
  </si>
  <si>
    <t>Considerando o Despacho 130 ep. (19057292), com o devido empenhamento da Emenda Parlamentar Coletiva de n° 203/2025 de autoria da Comissão Mista de Orçamento, Fisc. Fin., Trib. e Controle para continuidade da formalização do Termo de Fomento nº 22/2025:
-Termo de Fomento nº 22/2025 ¿ ESTADO DE RORAIMA/SESAU/INSTITUTO DE DESENVOLVIMENTO HUMANO E SOCIAL - IDEHS;
-Funcional Programática: 20601.0001.10.301.078.2174 - Assistência Especializada em Saúde;
Elemento de Despesa: 3.3.50.41 - Contribuições - Fonte: 1.500.0000;
-Valor: R$ 1.362.106,05 
-META: Atender o Projeto Viver Bem, que visa proporcionar atendimentos clínicos nas áreas da Fonoaudiologia, Musicoterapia, Nutrição e Psicologia para a comunidade em geral
- CONTA 160.719-7  Banco BB - ag. 250-0 no Plano Trabalho ep. 19056851</t>
  </si>
  <si>
    <t>3.3.90.48</t>
  </si>
  <si>
    <t>17201.0001.25.00045-9</t>
  </si>
  <si>
    <t>17201.0001.12.364.067.2241.9900.33904800.1500.0000.5.1</t>
  </si>
  <si>
    <t>Disponibilizar recurso para o Centro de Referência Paralímpico de Roraima, na Universidade Estadual de Roraima - UERR.</t>
  </si>
  <si>
    <t>Contratação de pessoa física para prestação de serviços na função de Coordenador do Programa Institucional de Extensão: Atividades Físicas e esportivas para pessoas com deficiência no 1º trimestre de 2025, com recursos oriundos da Emenda Parlamentar nº 204 (Doc. Sei nº 16365926) e em atendimento ao Despacho 55/2025/UERR/CUNI/REIT/PROFI/DO (Doc. Sei nº 16509286).</t>
  </si>
  <si>
    <t>17201.0001.25.00046-7</t>
  </si>
  <si>
    <t>Contratação de pessoa física para prestação de serviços na função de Membro auxiliar do Programa Institucional de Extensão: Atividades Físicas e esportivas para pessoas com deficiência no 1º trimestre de 2025, com recursos oriundos da Emenda Parlamentar nº 204 (Doc. Sei nº 16365926) e em atendimento ao Despacho 55/2025/UERR/CUNI/REIT/PROFI/DO (Doc. Sei nº 16509286).</t>
  </si>
  <si>
    <t>17201.0001.25.00047-5</t>
  </si>
  <si>
    <t>17201.0001.25.00048-3</t>
  </si>
  <si>
    <t>17201.0001.25.00049-1</t>
  </si>
  <si>
    <t>17201.0001.25.00050-5</t>
  </si>
  <si>
    <t>17201.0001.25.00051-3</t>
  </si>
  <si>
    <t>17201.0001.25.00052-1</t>
  </si>
  <si>
    <t>17201.0001.25.00053-1</t>
  </si>
  <si>
    <t>17201.0001.25.00054-8</t>
  </si>
  <si>
    <t>3.3.90.18</t>
  </si>
  <si>
    <t>17201.0001.25.00086-6</t>
  </si>
  <si>
    <t>17201.0001.12.364.067.2241.9900.33901800.1500.0000.5.1</t>
  </si>
  <si>
    <t>Bolsistas (extensão) no desenvolvimento das atividades do Programa Institucional de Extensão Atividades físicas e esportivas para pessoas com deficiência. em conformidade com o Edital 8/2025 UERR/CUNI/REIT/GAB, (16516949), com Recurso da Emenda Parlamentar nº 204 de autoria da Comissão Mista de Orçamento, Fiscalização Financeira  ( 16661026), e solicitação do Memorando Nº 96/2025/UERR/CUNI/REIT/PROEC (16630176) e em atendimento Despacho 71/2025/UERR/CUNI/REIT/PROFI/DO(16630176).</t>
  </si>
  <si>
    <t>17201.0001.25.00087-4</t>
  </si>
  <si>
    <t xml:space="preserve">Bolsistas (extensão) no desenvolvimento das atividades do Programa Institucional de Extensão Atividades físicas e esportivas para pessoas com deficiência. em conformidade com o Edital 8/2025 UERR/CUNI/REIT/GAB, (16516949), com Recurso da Emenda Parlamentar nº 204 de autoria da Comissão Mista de Orçamento, Fiscalização Financeira  ( 16661026), e solicitação do Memorando Nº 96/2025/UERR/CUNI/REIT/PROEC (16630176) e em atendimento Despacho 71/2025/UERR/CUNI/REIT/PROFI/DO(16630176).
</t>
  </si>
  <si>
    <t>17201.0001.25.00088-2</t>
  </si>
  <si>
    <t>17201.0001.25.00089-0</t>
  </si>
  <si>
    <t>17201.0001.25.00090-4</t>
  </si>
  <si>
    <t>17201.0001.25.00091-2</t>
  </si>
  <si>
    <t>17201.0001.25.00092-0</t>
  </si>
  <si>
    <t>17201.0001.25.00093-9</t>
  </si>
  <si>
    <t>3.3.90.33</t>
  </si>
  <si>
    <t>17201.0001.25.00139-0</t>
  </si>
  <si>
    <t>17201.0001.12.364.067.2241.9900.33903300.1500.0000.5.1</t>
  </si>
  <si>
    <t>Despesas com prestação de serviço de agenciamento de viagens, compreendendo os serviços de reserva, emissão, marcação, remarcação e cancelamento de passagens aéreas nacionais e internacionais para fins de deslocamentos aéreos dos servidores da Universidade Estadual de Roraima com recursos oriundos da Emenda Parlamentar Coletiva Impositiva nº 204, através de Carona à Ata de Registro de Preços nº 048/2024 - SELC (Doc. SEI 16754452, conforme Autorização 54 (Doc. SEI 17306090) ) e em atendimento ao Memorando Nº 359/2025/UERR/CUNI/REIT/PROPLAD (Doc. SEI 17302480).</t>
  </si>
  <si>
    <t>17201.0001.25.00202-8</t>
  </si>
  <si>
    <t>Despesa de Contratação de pessoa física para prestação de serviços na função de Coordenador do Programa Institucional de Extensão: Atividades Físicas e esportivas para pessoas com deficiência no 3º e 4º trimestre de 2025, com recursos oriundos da Emenda Parlamentar nº 204 (Doc. Sei nº 16365926), em atendimento ao Despacho 100/2025/UERR/CUNI/REIT/PROFI/DO/DCOR (Doc. Sei nº 18165448).</t>
  </si>
  <si>
    <t>17201.0001.25.00203-6</t>
  </si>
  <si>
    <t>17201.0001.25.00204-4</t>
  </si>
  <si>
    <t>17201.0001.25.00205-2</t>
  </si>
  <si>
    <t>17201.0001.25.00206-0</t>
  </si>
  <si>
    <t>17201.0001.25.00207-9</t>
  </si>
  <si>
    <t>17201.0001.25.00208-7</t>
  </si>
  <si>
    <t>17201.0001.25.00209-5</t>
  </si>
  <si>
    <t>17201.0001.25.00210-9</t>
  </si>
  <si>
    <t>17201.0001.25.00211-7</t>
  </si>
  <si>
    <t>17201.0001.25.00240-0</t>
  </si>
  <si>
    <t>Despesa com Bolsistas (extensão) no desenvolvimento das atividades do Programa Institucional de Extensão Atividades físicas e esportivas para pessoas com deficiência. em conformidade com o Edital 8/2025 UERR/CUNI/REIT/GAB, (Doc. SEI nº16516949), com Recurso da Emenda Parlamentar nº 204 de autoria da Comissão Mista de Orçamento, Fiscalização Financeira (Doc. SEI nº 16661026), para atender aos meses de Setembro a Dezembro de 2025, em atendimento Memorando Nº 344/2025/UERR/CUNI/REIT/PROEC (Doc. SEI nº 18875690).</t>
  </si>
  <si>
    <t>17201.0001.25.00241-9</t>
  </si>
  <si>
    <t>17201.0001.25.00242-7</t>
  </si>
  <si>
    <t>Despesa com Bolsistas (extensão) no desenvolvimento das atividades do Programa Institucional de Extensão Atividades físicas e esportivas para pessoas com deficiência. em conformidade com o Edital 8/2025 UERR/CUNI/REIT/GAB, (Doc. SEI nº16516949), com Recurso da Emenda Parlamentar nº 204 de autoria da Comissão Mista de Orçamento, Fiscalização Financeira  (Doc. SEI nº 16661026), para atender aos meses de Setembro a Dezembro de 2025, em atendimento Memorando Nº 344/2025/UERR/CUNI/REIT/PROEC (Doc. SEI nº 18875690).</t>
  </si>
  <si>
    <t>17201.0001.25.00243-5</t>
  </si>
  <si>
    <t>17201.0001.25.00244-3</t>
  </si>
  <si>
    <t>17201.0001.25.00245-1</t>
  </si>
  <si>
    <t>17201.0001.25.00276-1</t>
  </si>
  <si>
    <t>Despesa de Contratação de pessoa física para prestação de serviços na função de Supervisor do Programa Institucional de Extensão: Atividades Físicas e esportivas para pessoas com deficiência nos meses de setembro a dezembro de 2025, com recursos oriundos da Emenda Parlamentar nº 204 (Doc. Sei nº 16365926), em atendimento ao Despacho 342/2025/UERR/CUNI/REIT/PROFI/DO (Doc. Sei nº 19016383).</t>
  </si>
  <si>
    <t>17201.0001.25.00277-1</t>
  </si>
  <si>
    <t>17201.0001.25.00278-8</t>
  </si>
  <si>
    <t>17201.0001.25.00279-6</t>
  </si>
  <si>
    <t>17201.0001.25.00280-1</t>
  </si>
  <si>
    <t>17201.0001.25.00281-8</t>
  </si>
  <si>
    <t>17201.0001.25.00282-6</t>
  </si>
  <si>
    <t>17201.0001.25.00283-4</t>
  </si>
  <si>
    <t>17201.0001.25.00284-2</t>
  </si>
  <si>
    <t>17201.0001.25.00285-0</t>
  </si>
  <si>
    <t>17201.0001.25.00286-9</t>
  </si>
  <si>
    <t>17201.0001.25.00441-1</t>
  </si>
  <si>
    <t>Despesa de Contratação de pessoa física para prestação de serviços na função de Coordenador Bolsista A2 do Programa Institucional de Extensão: Atividades Físicas e esportivas para pessoas com deficiência para mês de Dezembro de 2025, com recursos oriundos da Emenda Parlamentar nº 204 (Doc. Sei nº 16365926).</t>
  </si>
  <si>
    <t>23101.0001.25.01231-4</t>
  </si>
  <si>
    <t>Projeto de apoio a pratica esportiva do Jil jitsu por crianças e adolescentes, no estado de Roraima, para atender as ações desenvolvidas pelo Instituto de Desenvolvimento, Socioeconômico, Cultural e Educacional - RRMAIS - CNPJ: 29.890.784/0001-52.</t>
  </si>
  <si>
    <t>Despesa referente à celebração de Termo de Fomento entre a Secretaria de Estado do Trabalho e Bem-Estar Social - Setrabes e o Instituto de Desenvolvimento, Socioeconômico, Cultural e Educacional - RRMAIS, com finalidade de transferência de recursos, referente a Emenda Parlamentar Coletiva Impositiva nº 205, de autoria da Comissão Mista de Orçamento, sancionada através da Lei Orçamentaria Anual n° 2.107 de 28 de janeiro de 2025, publicada no DOE n° 4854 de 28/01/2025, no valor de R$ 600.000,00 (seiscentos mil reais) Ep.(16751459). Conforme Despacho 125/2025/SETRABES/GAB/UGAM/COORDUGAM/NC (18135163).</t>
  </si>
  <si>
    <t>23101.0001.25.01233-0</t>
  </si>
  <si>
    <t>Projeto de apoio a pratica esportiva do boxe, no Estado de Roraima, para atender as ações desenvolvidas pelo Instituto de Desenvolvimento, Socioeconômico, Cultural e Educacional - RRMAIS - CNPJ: 29.890.784/0001-52.</t>
  </si>
  <si>
    <t>Despesa referente ao Termo de Fomento celebrado entre a Secretaria de Estado do Trabalho e Bem-Estar Social - SETRABES e o Instituto de Desenvolvimento, Socioeconômico, Cultural e Educacional - RRMAIS, visando à transferência de recursos provenientes da Emenda Parlamentar Coletiva Impositiva nº 206, de autoria da Comissão Mista de Orçamento, Fiscalização Financeira, Tributação e Controle, destinada à execução do projeto de apoio à prática esportiva do boxe no Estado de Roraima, conforme solicitado no Despacho 271/2025/SETRABES/GAB/UGAM/COORDUGAM/NC (19399367), Deputado Estadual Marcinho Belota.</t>
  </si>
  <si>
    <t>34101.0001.25.00785-4</t>
  </si>
  <si>
    <t>Apoio a realizaçáo de eventos no município de Caroebe- RR</t>
  </si>
  <si>
    <t>Repasse de recursos financeiros do ESTADO DE RORAIMA/SECULT ao MUNICÍPIO DE CAROEBE-RR, , através de convênio nº 79/2025, para apoiar na realização do Projeto "XI FESTA DA BANANA - CAROEBE AGROSHOW 2025", com recurso proveniente de Emenda Parlamentar Coletiva Impositiva n° 207 de autoria da Comissão Mista de Orçamento, Fiscalização Financeira, Tributação e Controle. De acordo com o OFÍCIO Nº: 555 e Processo FIPLAN Nº 1350.</t>
  </si>
  <si>
    <t>23101.0001.25.01332-9</t>
  </si>
  <si>
    <t>Projeto de apoio a prática esportiva do Jiu-jitsu pela Associação Evoluindo Vidas,
CNPJ: 13.431.817/0001-66</t>
  </si>
  <si>
    <t>Despesas referente à celebração de Termo de Fomento entre a Secretaria de Estado do Trabalho e Bem-Estar Social - Setrabes e a Associação Evoluindo Vidas, com finalidade de transferência de recursos, referente a Emenda  Parlamentar Coletiva Impositiva nºs 207 e 208. Despacho 313/2025/SETRABES/GAB/UGAM/COORDUGAM/NC (19784269).</t>
  </si>
  <si>
    <t>Projeto de apoio a prática esportiva do Jiu-jitsu pela Associação Evoluindo Vidas,
CNPJ: 13.431.817/0001-66.</t>
  </si>
  <si>
    <t>23101.0001.25.01486-4</t>
  </si>
  <si>
    <t>23101.0001.11.334.054.2350.9900.33404100.1500.0000.5.1</t>
  </si>
  <si>
    <t>Fomento para atender microempreendedores, através de termo de fomento com a Agência Municipal do Empreendedorismo e Fomento de Boa Vista, CNPJ n°
45.785.124/0001-68.</t>
  </si>
  <si>
    <t>Despesa referente à celebração de termo de convênio entre a Secretaria de Estado do Trabalho e Bem-Estar Social -SETRABES e a Agência Municipal do Empreendedorismo e Fomento de Boa Vista, CNPJ n° 45.785.124/0001-68, com recursos oriundos da Emenda Parlamentar Coletiva Impositiva nº 208, de autoria da Comissão Mista de Orçamento, Fiscalização Financeira, Tributação e Controle, cuja meta é o Fomento para atender microempreendedores, através de termo de fomento com a Agência Municipal do Empreendedorismo e Fomento de Boa Vista, CNPJ n° 45.785.124/0001-68, solicitado pelo Despacho 387/2025/SETRABES/GAB/UGAM/COORDUGAM/NC (20171440) e Errata 1347 (20172450).</t>
  </si>
  <si>
    <t>23101.0001.25.01229-2</t>
  </si>
  <si>
    <t>23101.0001.08.244.085.2341.9900.33404100.1500.0000.5.1</t>
  </si>
  <si>
    <t>Aquisição de cestas básicas composta de gêneros alimentícios não perecíveis para distribuição gratuita às famílias em situação de vulnerabilidade social no município de Alto Alegre</t>
  </si>
  <si>
    <t>Despesas com aquisição de cestas básicas composta de gêneros alimentícios não perecíveis para distribuição gratuita às famílias em situação de vulnerabilidade social no município de Alto Alegre. Emenda Parlamentar Coletiva Impositiva nº 209,conforme o despacho 304 (19728444);</t>
  </si>
  <si>
    <t>23101.0001.25.01221-7</t>
  </si>
  <si>
    <t>Aquisição de cestas básicas composta de gêneros alimentícios não perecíveis para distribuição gratuita às famílias em situação de vulnerabilidade social no município de Mucajai</t>
  </si>
  <si>
    <t>Despesas com Aquisição de cestas básicas composta de gêneros alimentícios não perecíveis para distribuição gratuita às famílias em situação de vulnerabilidade social no município de Mucajai. Emenda Parlamentar Coletiva Impositiva nº 210, Solicitado Conforme Despacho 305 Ep. 19730471.</t>
  </si>
  <si>
    <t>34101.0001.25.00647-5</t>
  </si>
  <si>
    <t>Aquisição de mobiliários, equipamentos de informática para secretaria, biblioteca e copa, bem como aquisição de material de consumo para atender a Academia Roraimense de Letras, CNPJ nº 22.905.780/0001-51.</t>
  </si>
  <si>
    <t>Repasse de recurso para a ACADEMIA DE LETRAS RORAIMENSE (ALR), através  de Termo de Fomento Nº 26/2025, para apoiar na realização do Projeto "ESTRUTURAÇÃO ADMINISTRATIVA DA SEDE DA ALR", conforme Emenda Parlamentar n° 211 da Comissão de Orçamento, Fiscalização Financeira, Tributação e Controle.</t>
  </si>
  <si>
    <t>34101.0001.25.00648-3</t>
  </si>
  <si>
    <t>34101.0001.13.392.031.2425.9900.44504100.1500.0000.5.1</t>
  </si>
  <si>
    <t>Repasse de recurso para a ACADEMIA DE LETRAS RORAIMENSE (ALR), através de Termo de Fomento Nº 26/2025, para apoiar na realização do Projeto "ESTRUTURAÇÃO ADMINISTRATIVA DA SEDE DA ALR", conforme Emenda Parlamentar n° 211 da Comissão de Orçamento, Fiscalização Financeira, Tributação e Controle.</t>
  </si>
  <si>
    <t>21101.0001.25.01384-6</t>
  </si>
  <si>
    <t>21101.0001.15.451.043.3536.1100.44404100.1500.0000.5.1</t>
  </si>
  <si>
    <t>Construção de academia aberta com urbanização do bosque na Vila União, no município do Cantá.</t>
  </si>
  <si>
    <t>Valor destinado a atender as despesa com a celebração do Convênio nº 46/2025-ESTADO DE RORAIMA/SEINF/MUNICÍPIO DE CANTÁ, cujo objeto é Construção de praça com parquinho infantil e academia na Vila União, município de Cantá-RR. (ECI - EMENDA N° 212).</t>
  </si>
  <si>
    <t>27101.0001.25.00332-4</t>
  </si>
  <si>
    <t>27101.0001.14.423.087.2237.1100.44404100.1500.0000.5.1</t>
  </si>
  <si>
    <t>Construção do Centro Social de Apoio às Mulheres Indígenas no campinho na comunidade indígena Canauanim, no município do Cantá.</t>
  </si>
  <si>
    <t>DESPESA COM REPASSE DE RECURSOS FINANCEIROS, DO ESTADO DE RARAIMA/SEPI A IPREFEITURA MUNICIPAL DE CANTÁ, VISANDO O OBJETO A CONSTRUÇÃO DO CENTRO SOCIAL DE APOIO ÁS MULHERES INDÍGENAS NO CAMPINHO NA COMUNIDADE CANAUANIM- CANTÁ/RORAIMA, EM CONFORMIDADE COM O PLANO DE TRABALHO (18819377), EMENDA PARLAMENTAR COLETIVA IMPOSITIVA Nº 213, PROCESSO SEI: 27101.000289/2025.41</t>
  </si>
  <si>
    <t>27101.0001.25.00392-8</t>
  </si>
  <si>
    <t>27101.0001.20.423.087.2235.0600.33504100.1500.0000.5.1</t>
  </si>
  <si>
    <t>Suplementar recursos para fomentar a agricultura familiar nas comunidades Indígenas no município de Normandia, a serem realizados pelo Instituto de Desenvolvimento Humano e Social - IDEHS, CNPJ nº 27.959.638/0001-00</t>
  </si>
  <si>
    <t>DESPESA COM REPASSE DE RECURSOS FINANCEIROS, DO ESTADO DE RARAIMA/SEPI AO INSTITUTO DE DESENVOLVIMENTO HUMANO E SOCIAL, VISANDO APOIAR O "PROJETO APOAFI" - APOIO A AGRICULTURA FAMILIA INDÍGENA - FORTALECIMENTO DA AGRICULTURA FAMILIAR INDÍGENA EM COMUNIDADES DE NORMANDIA - RORAIMA, EM CONFORMIDADE COM O PLANO DE TRABALHO (18449180), EMENDA PARLAMENTAR COLETIVA IMPOSITIVA Nº 214. CONFORME OFÍCIO Nº 184/2025 (17761945)</t>
  </si>
  <si>
    <t>17101.0001.25.01475-8</t>
  </si>
  <si>
    <t>Oferta de aulas de Jiu-Jitsu aos alunos da rede pública estadual de ensino que possuem transtorno do espectro autista, realizado pelo Associação União e Amour (AUMOR), inscrita no CNPJ n° 22.978.596/0001-31</t>
  </si>
  <si>
    <t>Termo de Fomento tem por objeto o repasse de recursos financeiros do ESTADO DE RORAIMA/SEED a ASSOCIAÇÃO UNIÃO E AMOR - AUMOR, visando apoiar o "PROJETO: RORAIMA JIU-JITSU INCLUSIVO", cujo objetivo é promover a inclusão social e a qualidade de vida de pessoas diagnosticadas com TEA (transtorno do espectro autista) através da prática adaptada do Jiu-Jitsu, contribuindo para o desenvolvimento físico, cognitivo e emocional, conforme Projeto (18319274) e Plano de Trabalho (18319284), Recurso oriundo Emenda Coletiva Impositiva - ECI Nº 215. Conforme processo SEI 17101.015145/2025.36.</t>
  </si>
  <si>
    <t>21101.0001.25.01294-7</t>
  </si>
  <si>
    <t>21101.0001.15.451.043.3536.1100.33404100.1500.0000.5.1</t>
  </si>
  <si>
    <t>Contratação de serviços de confecção e instalação de placas e totens para identificação das vilas no município de Cantá</t>
  </si>
  <si>
    <t>Valor destinado a atender as despesas com o Convênio nº 38/2025-ESTADO DE RORAIMA/SEINF/MUNICÍPIO DE CANTÁ, cujo objeto é serviços de confecção e instalação de placas e totens para identificação das vilas no município de Cantá. (ECI - EMENDA N° 216).</t>
  </si>
  <si>
    <t>19301.0001.25.01305-3</t>
  </si>
  <si>
    <t>19301.0001.06.122.010.4331.9900.33903900.1500.0000.5.1</t>
  </si>
  <si>
    <t>Disponibilizar recursos objetivando a contratação de empresa especializada para prestação de serviços no desenvolvimento de atividades extracurriculares, workshop, palestras, oficinas e seminários para atender as necessidades do DETRAN/RR.</t>
  </si>
  <si>
    <t>"Importe referente à despesa com prestação de serviços no desenvolvimento de atividades extracurriculares, workshop, palestras, oficinas e seminários para atender as necessidades do Detran/RR, através de emenda Parlamentar Coletiva impositiva nº. 217 de acordo com o previsto no art. 113, § 6º da constituição do Estado de Roraima.
Crédito adicional Suplementar 777|2025. 
SEI nº: 19301.004382/2025.41 e 
SEI nº: 19301.000661/2024.54
"</t>
  </si>
  <si>
    <t>19301.0001.25.01575-7</t>
  </si>
  <si>
    <t>Disponibilizar recursos objetivando a contratação de empresa especializada para prestação de serviços no desenvolvimento de atividades extracurriculares, workshop, palestras, oficinas e seminários para atender as necessidades do DETRAN/RR</t>
  </si>
  <si>
    <t>Importe referente à despesa com prestação de serviços no desenvolvimento de atividades extracurriculares, workshop, palestras, oficinas e seminários para atender as necessidades do Detran/RR, através de emenda Parlamentar Coletiva impositiva nº. 218 de acordo com o previsto no art. 113, § 6º da constituição do Estado de Roraima. Crédito adicional Suplementar 777|2025. SEI nº: 19301.004382/2025.41 e SEI nº: 19301.000661/2024.54</t>
  </si>
  <si>
    <t>21101.0001.25.00919-9</t>
  </si>
  <si>
    <t>Contratação de serviços de confecção e instalação de placas para identificação das comunidades indígenas do Município de Normandia.</t>
  </si>
  <si>
    <t>Valor destinado a atender as despesa com o Convênio nº 24/2025-ESTADO DE RORAIMA/SEINF/MUNICÍPIO DE NORMANDIA, cujo objeto é contratação de serviços de confecção e instalação de placas para identificação das comunidades indígenas do Município de Normandia. (ECI - EMENDA N° 219).</t>
  </si>
  <si>
    <t>34101.0001.25.00050-7</t>
  </si>
  <si>
    <t>Destinar recursos para a atender o Evento de Carnaval de Caracaraí.</t>
  </si>
  <si>
    <t>Repasse de recurso para a Prefeitura Municipal de CARACARAÍ, através da formalização de convênio, para apoiar na realização do Projeto "CARAFOLIA 2025, CELEBRANDO 70º ANOS DE EMOÇÃO E ALEGRIA", conforme Emenda Parlamentar n° 220/2025 da Comissão Mista de Orçamento, Fiscalização Financeira, Tributação e Controle e o Plano de Trabalho Ep. (16454024)</t>
  </si>
  <si>
    <t>34101.0001.25.00513-4</t>
  </si>
  <si>
    <t>Apoiar na realização da Festa de Aniversário de 43 anos do município de Bonfim</t>
  </si>
  <si>
    <t>Repasse de recurso para a Prefeitura Municipal de BONFIM, através de convênio nº 34/2025, para apoiar na realização do Projeto  ''43º ANIVERSÁRIO DO MUNICÍPIO DE BONFIM", proveniente do remanejamento orçamentário da Emenda Parlamentar n° 221 de autoria da Comissão de orçamento, fiscalização financeira tributária e Controle.</t>
  </si>
  <si>
    <t>34101.0001.25.00574-6</t>
  </si>
  <si>
    <t>Reserva Orçamentária para Contratação de Empresa Especializada para prestação de serviços de mão de obra terceirizada (Auxiliar Administrativo, Auxiliar de Limpeza e Encarregado de Limpeza), de forma contínua, com fornecimento de materiais, para atender a estrutura da Secretaria de Estado da Cultura e Turismo -SECULT. Pregão Presencia nº 035-2023. Oriundo da Prefeitura Municipal de São João da Baliza.</t>
  </si>
  <si>
    <t>19301.0001.25.00090-3</t>
  </si>
  <si>
    <t>19301.0001.06.122.010.4331.9900.33903700.1500.0000.5.1</t>
  </si>
  <si>
    <t>Contratação de empresa para prestação de serviço de mão de obra terceirizada, relativos a serviços administrativos desempenhados pela Administração do Departamento Estadual de Trânsito DETRAN-RR.</t>
  </si>
  <si>
    <t>Importe referente a despesa com a prestação de serviços terceirizados de natureza continuada, destinada a atender todas as unidades do Departamento Estadual de trânsito do Estado de Roraima - DETRAN/RR. Adesão Ata de Registro de Preços, oriunda do PREGÃO ELETRÔNICO SOB O SISTEMA DE REGISTRO DE PREÇOS Nº.002/2021 do Processo nº. 17201.005403/2021.14 - UERR, conforme Processo SEI n.º 19301.008692/2022.91. EP nº 223 ( Emenda Coletiva Impositiva - ECI) autoria da Comissão de Orç. Fisc. Fin</t>
  </si>
  <si>
    <t>19301.0001.25.00535-2</t>
  </si>
  <si>
    <t>Importe referente a despesa com a prestação de serviços terceirizados de natureza continuada, destinada a atender todas as unidades do Departamento Estadual de trânsito do Estado de Roraima - DETRAN/RR. Adesão Ata de Registro de Preços, oriunda do PREGÃO ELETRÔNICO SOB O SISTEMA DE REGISTRO DE PREÇOS Nº.002/2021 do Processo nº. 17201.005403/2021.14 - UERR, conforme Processo SEI n.º 19301.008692/2022.91. EP nº 223 ( Emenda Coletiva Impositiva - ECI) autoria da Comissão de Orç. Fisc. Fin.</t>
  </si>
  <si>
    <t>19301.0001.25.01393-2</t>
  </si>
  <si>
    <t xml:space="preserve">Importe referente a despesa com a prestação de serviços terceirizados de natureza continuada, destinada a atender todas as unidades do Departamento Estadual de trânsito do Estado de Roraima - DETRAN/RR. Adesão Ata de Registro de Preços, oriunda do PREGÃO ELETRÔNICO SOB O SISTEMA DE REGISTRO DE PREÇOS Nº.002/2021 do Processo nº. 17201.005403/2021.14 - UERR, conforme Processo SEI n.º 19301.008692/2022.91. EP nº 223 ( Emenda Coletiva Impositiva - ECI) autoria da Comissão de Orç. Fisc. Fin.
</t>
  </si>
  <si>
    <t>21101.0001.25.01406-0</t>
  </si>
  <si>
    <t>21101.0001.04.451.043.3467.1100.44404100.1500.0000.5.1</t>
  </si>
  <si>
    <t>Construção de prédio para instalação de uma Fábrica de Gelo no município de Cantá</t>
  </si>
  <si>
    <t>Valor destinado a atender as despesas com a celebração do Convênio nº 48/2025-ESTADO DE RORAIMA/SEINF/MUNICÍPIO DE CANTÁ, cujo objeto é serviços de Construção de prédio para instalação de uma Fábrica de Gelo no Município de Cantá. (ECI - EMENDA N° 224).</t>
  </si>
  <si>
    <t>17101.0001.25.02637-3</t>
  </si>
  <si>
    <t>17101.0001.27.812.030.2275.9900.33404100.1500.0000.5.1</t>
  </si>
  <si>
    <t>Apoiar e promover eventos esportivos no município de Alto Alegre.</t>
  </si>
  <si>
    <t>Recurso oriundo de Emenda Parlamentar Coletiva Impositiva nº 224, de auditoria da Comissão Mista de Orçamento, Fiscalização Financeira, Tributação e Controle. META: Apoiar e promover eventos esportivos no município de Alto Alegre. Conforme Anexo Plano de Trabalho (20292122) - SEI 17101.005004/2025.13</t>
  </si>
  <si>
    <t>21101.0001.25.01258-0</t>
  </si>
  <si>
    <t>21101.0001.15.451.043.3536.1200.44404100.1500.0000.5.1</t>
  </si>
  <si>
    <t>Valor destinado a atender as despesas com o Convênio nº 41/2025-ESTADO DE RORAIMA/SEINF/MUNICÍPIO DE RORAINÓPOLIS, cujo objeto é serviços de Construção de calçadas e meio fio no município de Rorainópolis/RR. (ECI - EMENDA N° 225).</t>
  </si>
  <si>
    <t>16101.0001.25.00214-5</t>
  </si>
  <si>
    <t>16101.0001.04.122.010.4510.9900.33904000.1500.0000.5.1</t>
  </si>
  <si>
    <t>Suplementar recursos para viabilizar capacitação funcional dos servidores da
Secretaria de Estado de Planejamento e Orçamento - SEPLAN, por meio de contratação de
plataforma de treinamentos na área de tecnologia da informação.</t>
  </si>
  <si>
    <t>Despesa referente a Aquisição de licenças corporativas da plataforma de cursos online ALURA, para capacitação de servidores da Secretaria de Estado de Planejamento e Orçamento, de forma remota, contínua e escalável, para a capacitação e treinamento dos servidores da Secretaria de Estado de Planejamento e Orçamento.</t>
  </si>
  <si>
    <t>Fomentar o esporte universitário do Estado de Roraima, com ações desenvolvidas pela  Associação Atlética Acadêmica Invictus - AAAI, inscrita no CNPJ nº 48.264.699/0001-23.</t>
  </si>
  <si>
    <t>21101.0001.25.01967-4</t>
  </si>
  <si>
    <t>Atender despesa com serviço de limpeza, remoção de entulhos e galhadas, demolições, melhorias de acesso e estacionamentos de terrenos de órgãos públicos do Governo, arruamento de sedes e vilas dos municípios, serviços de caminhão guindauto, plataforma e guincho e demais demandas da SEINF, com utilização de equipamentos leves e pesados, incluindo: mão de obra, combustível, manutenção preventiva e corretiva e demais demandas necessárias para o completo e bom</t>
  </si>
  <si>
    <t>Valor destinado a atender as despesas com a execução dos Serviço de Limpeza, Remoção de Entulhos e Galhadas, Demolições, Melhorias de Acesso e Estacionamentos de Terrenos de Órgãos Públicos do Governo, Arruamento de Sedes e Vilas dos Municípios, Serviços de Caminhão Guindauto, Plataforma e Guincho e demais demandas da SEINF, com Utilização Equipamentos Leves e Pesados, Incluindo: Mão de Obra, Combustível, Manutenção Preventiva e Corretiva e demais demandas necessárias para o completo e bom desempenho dos trabalhos, Sendo: Lote III - Municípios de Caracaraí, Caroebe, São João da Baliza, São Luiz e Rorainópolis. (Emenda 227 - ECI).</t>
  </si>
  <si>
    <t>21101.0001.25.02176-8</t>
  </si>
  <si>
    <t>Despesas com manutenção de pontes de madeira em rodovias vicinais no Estado de Roraima - Lote VII - Município de Caroebe</t>
  </si>
  <si>
    <t>Valor destinado a atender as despesas com os serviços de manutenção de pontes de madeira em rodovias vicinais no Estado de Roraima, Lote VII - Município de Caroebe. (Pregão Presencial nº 002/2021-SRP) - EMENDA N° 227 - ECI.</t>
  </si>
  <si>
    <t>21101.0001.25.02177-6</t>
  </si>
  <si>
    <t>Valor destinado a atender as despesas com o Reajustes, ref. aos serviços de manutenção de pontes de madeira em rodovias vicinais no Estado de Roraima, Lote VII - Município de Caroebe. (Pregão Presencial nº 002/2021-SRP) - EMENDA N° 227 - ECI.</t>
  </si>
  <si>
    <t>23101.0001.25.01485-6</t>
  </si>
  <si>
    <t>23101.0001.08.812.085.2470.9900.44504100.1500.0000.5.1</t>
  </si>
  <si>
    <t>Construção de Piscina Semiolímpica de 4 Raias do Núcleo de Esporte do Centro
Social Urbano (CSU) ""Servir e Proteger"", através de Termo de Fomento entre a Secretaria de Estado do Trabalho e Bem-Estar Social e a Associação dos Policiais e Bombeiros Milita"&amp;"res do Estado de Roraima - APBM/RR, inscrita no CNPJ/MF sob o n° 05.033.936/0001-32, entidade sem fins lucrativos, qualificada pelo Ministério da Justiça do Governo Federal, como sendo Organização da Sociedade Civil de Interesse Público
(OSCIP)</t>
  </si>
  <si>
    <t>Despesa referente à celebração de Termo de Fomento entre a Secretaria de Estado do Trabalho e Bem-Estar Social - Setrabes e a Associação dos Policiais e Bombeiros Militares do Estado de Roraima - APBM/RR, com finalidade de transferência de recursos, referente a Emenda  Parlamentar Coletiva Impositiva nº 227. Objeto: Construção de Piscina Semiolímpica de 4 Raias do Núcleo de Esporte do Centro Social Urbano (CSU) "Servir e Proteger", através de Termo de Fomento entre Secretaria de Estado do Trabalho e Bem-Estar Social e a Associação dos Policiais e Bombeiros Militares do Estado de Roraima - APBM/RR Conforme Despacho 411/2025/SETRABES/GAB/UGAM/COORDUGAM/NC Ep.(20246954).</t>
  </si>
  <si>
    <t>21101.0001.25.00179-1</t>
  </si>
  <si>
    <t>Reforma de prédio público destinado a atender o "Programa Colo de Mãe", do Governo do Estado de Roraima.</t>
  </si>
  <si>
    <t>Valor destinado a atender parcialmente as despesas com a contratação de empresa especializada para execução das obras de reforma de prédio público destinado a atender o "Programa Colo de Mãe" do Governo do Estado de Roraima. (EMENDA N° 228 - ECI).</t>
  </si>
  <si>
    <t>15101.0001.25.00097-2</t>
  </si>
  <si>
    <t>15101.0001.04.122.010.4508.9900.33904000.1500.0000.5.1</t>
  </si>
  <si>
    <t>Atendimento das necessidades de digitalização de acervos documentais da SEGAD.</t>
  </si>
  <si>
    <t>Contratação em solução de documentação, para a prestação de serviços de digitalização de documentos à SEGAD, conforme processo SEI nº 15101.002784/2022.63, referente ao exercício 2025, conforme recursos destinados a esta UO, através da Emenda Parlamentar Coletiva Impositiva N° 229/2025 de autoria da Comissão Mista de Orçamento da ALE/RR.
-Anexo Emenda Nº 229/2025 - CMO (17302488).
-Em atendimento ao Despacho 51 (16120449). 
-Destina-se à esta SEGAD/RR.</t>
  </si>
  <si>
    <t>15101.0001.25.00214-2</t>
  </si>
  <si>
    <r>
      <rPr>
        <rFont val="Times New Roman"/>
        <color rgb="FF000000"/>
        <sz val="10.0"/>
      </rPr>
      <t xml:space="preserve">Contratação em solução de documentação, para a prestação de serviços de digitalização de documentos à SEGAD, conforme processo SEI nº 15101.002784/2022.63, para atender as OS N° 16853942 (SEI 16853942) e 16886282 (SEI 16886282) referente ao exercício 2025, conforme recursos destinados a esta UO, através da emenda n° 269/2025 CMO. </t>
    </r>
    <r>
      <rPr>
        <rFont val="Times New Roman"/>
        <b/>
        <color rgb="FF000000"/>
        <sz val="10.0"/>
      </rPr>
      <t>(229)</t>
    </r>
  </si>
  <si>
    <t>34101.0001.25.00051-5</t>
  </si>
  <si>
    <t>Para atender a organização e realização de eventos culturais no período momesco no município de Caracaraí.</t>
  </si>
  <si>
    <t>Repasse de recurso para a Prefeitura Municipal de CARACARAÍ, através da formalização de convênio, para apoiar na realização do Projeto "CARAFOLIA 2025, CELEBRANDO 70º ANOS DE EMOÇÃO E ALEGRIA", conforme Emenda Parlamentar n° 230/2025 da Comissão Mista de Orçamento, Fiscalização Financeira, Tributação e Controle e o Plano de Trabalho Ep. (16454024)</t>
  </si>
  <si>
    <t>23101.0001.25.01006-0</t>
  </si>
  <si>
    <t>Implementar o Programa Municipal Gás Solidário, por meio de distribuição de gás de cozinha para a população de baixa renda, no município de Rorainópolis, não atendida por outros programas sociais com a mesma finalidade</t>
  </si>
  <si>
    <t>Despesa referente à celebração de Termo de Convênio entre a Secretaria do Trabalho e Bem ¿ Estar Social ¿ SETRABES e o Município de Rorainópolis, com finalidade de repasse de recursos referente a Emenda Parlamentar Coletiva Impositiva n° 231/2025 e  232/2025, de autoria da Comissão Mista de Orçamento, Fiscalização Financeira, Tributação e Controle, sancionada através da Lei Orçamentaria Anual do Estado de Roraima, Lei n° 2.107 de 28 de janeiro de 2025, publicada no DOE nº 4854 de 28/01/2025.
Objeto: Implementar o Programa Municipal Gás Solidário, por meio de distribuição de gás de cozinha para a população de baixa renda, no município de Rorainópolis, não atendida por outros programas sociais com a mesma finalidade.
Conforme Despacho 244/2025/SETRABES/GAB/UGAM/COORDUGAM/NC (19105226).</t>
  </si>
  <si>
    <t>23101.0001.25.01014-1</t>
  </si>
  <si>
    <t>Incentivo a implementação do Projeto Viva Leite, desenvolvido pelo Município de São Luiz do Anauá-RR</t>
  </si>
  <si>
    <t xml:space="preserve">"Despesa referente à celebração de Termo de Convênio entre a Secretaria do Trabalho e Bem ¿ Estar Social ¿ SETRABES e o Município de São Luiz do Anauá, com finalidade de repasse de recursos referente a Emenda Parlamentar Coletiva Impositiva n° 231/2025.
Objeto: Incentivo a Implementação do ""Projeto Viva Leite"".
Conforme Ofício Nº 170/2025/SETRABES/GAB/CESAN , e o Despacho 236/2025/SETRABES/GAB/UGAM/COORDUGAM/NC (18994004).
"
</t>
  </si>
  <si>
    <t>34101.0001.25.00845-1</t>
  </si>
  <si>
    <t>Realizaçäo da Festa de Campeonato lntegrado de Esporte Equestre no Estado de Roraima</t>
  </si>
  <si>
    <t>Repasse de recurso para o SOCIEDADE DE EDUCAÇÃO SUPERIOR ATUAL S/C - SATUAL, inscrito no CNPJ sob o nº 05.747.024/0001-22, através da formalização de TERMO DE FOMENTO nº 58/2025, para apoiar na realização do Projeto "CAMPEÕES DE 03 TAMBORES", proveniente de remanejamento orçamentário da Emenda Parlamentar Coletiva Impositiva - ECI Nº 231 da Comissão de Orçamento, Fiscalização Financeira, Tributação e Controle, conforme OFÍCIO Nº 203 /2025.</t>
  </si>
  <si>
    <t>21101.0001.25.02142-3</t>
  </si>
  <si>
    <t>21101.0001.15.451.043.3536.0100.33903900.1500.0000.5.1</t>
  </si>
  <si>
    <t>Despesa com serviços de Manutenção e Conservação de Locais Públicos, Lote II - Distrito Industrial.</t>
  </si>
  <si>
    <t>Valor destinado a atender as despesas com os serviços de Manutenção e Conservação de Locais Públicos, Lote II -Distrito Industrial. ECI nº 231.</t>
  </si>
  <si>
    <t>Implementar o Programa Municipal Gás Solidário, por meio de distribuição de gás de cozinha para a população de baixa renda, no município de Rorainópolis, não atendida por outros programas sociais com a mesma finalidade.</t>
  </si>
  <si>
    <t>Contratação de pessoa jurídica especializada na prestação de serviços de Assessoria Técnica para Regularização Fundiária Urbana, para atender aos núcleos familiares informais localizados na sede dos municípios do interior do estado de Roraima, regularização total e/ou parcial das próprias sedes quando necessária, nos municípios que aderirem ao termo de cooperação técnica com a ALER/RR para o REURB.</t>
  </si>
  <si>
    <t>11101.0001.25.00471-3</t>
  </si>
  <si>
    <t>Reforço de dotação ao orçamento da Tribunal de Contas do Estado de Roraima.</t>
  </si>
  <si>
    <t>Importância para atender a despesa com a contratação de serviços de reparos na estrutura física do gabinete anteriormente ocupado pelo conselheiro aposentado Manoel Dantas, tendo em vista adequações físicas nas salas para posterior utilização, conforme Termo de Referência, EP nº 1119330, Parecer nº 229, EP nº 1126868 e autorização da DIGAF para emissão da Nota de Empenho, EP nº 1134399. Emenda Constitucional nº 235 - Tipo 4 - Emenda Coletiva Não Impositiva - ECNI - Comissão.</t>
  </si>
  <si>
    <t>11101.0001.25.00480-2</t>
  </si>
  <si>
    <t>Importância para atender a despesa com a contratação de empresa especializada para realização de serviços de recuperação de móveis e estruturas em MDF, existentes no gabinete que pertencia ao conselheiro aposentado Manoel Dantas Dias, tendo em vista adequações físicas nas salas para posterior utilização, conforme DFD nº 258/2025, EP nº 1120925, Termo de Referência, EP nº 1126524, Parecer 233/2025, EP nº 1129614 e autorização da DIGAF para emissão de Nota de Empenho, EP nº 1134144. Emenda Constitucional nº 235 - Tipo 4 - Emenda Coletiva Não Impositiva - ECNI - Comissão.</t>
  </si>
  <si>
    <t>11101.0001.25.00490-1</t>
  </si>
  <si>
    <t>Importância para atender a despesa com a prestação de serviços de assistência à saúde aos membros ativos e inativos, servidores efetivos ativos e inativos (PIA), aos ocupantes de cargo comissionado, aos servidores cedidos ou requisitados pelo TCERR, no Plano de Saúde administrado pela GEAP Autogestão em Saúde, na modalidade Coletivo Empresarial, com abrangência nacional, no período de 1º/11/2025 a 31/12/2025, conforme Parecer 251/2025, EP nº 1135996, Convênio nº 01/2025, EP nº 1136968 e autorização da DIGAF para emissão de Nota de Empenho, EP nº 1138147. Proveniente da dotação orçamentária/financeira da Emenda Constitucional nº 235, Tipo 4, Emenda Coletiva Não Impositiva - ECNI - Comissão.</t>
  </si>
  <si>
    <t>11101.0001.25.00496-9</t>
  </si>
  <si>
    <t>Importância para atender a despesa com a prestação de serviços de engenharia, abrangendo ampliações e adequações na infraestrutura dos prédios do Tribunal Contas do Estado de Roraima - TCERR, incluindo o fornecimento de materiais, conforme - DFD nº 95/2025, EP nº 1037561, Termo de Referência, EP nº 1097420, Cota Jurídica 22/2025, EP nº 1120460, Aviso de Resultado de Licitação nº 002/2025 - Modalidade Concorrência Pública, EP nº 1143761 e autorização da DIGAF para emissão de Nota de Empenho, EP nº 1144104. Dotação orçamentária proveniente da Emenda Constitucional nº 235 - Tipo 4 - Emenda Coletiva Não Impositiva - ECNI - Comissão.</t>
  </si>
  <si>
    <t>11101.0001.25.00577-9</t>
  </si>
  <si>
    <t>Importância para atender à despesa com serviços de confecção e recuperação de dispositivos de identificação das fachadas dos prédios (placas e totens), incluso instalação, a fim de suprir as demandas referentes à nova identidade visual do TCERR, conforme - DFD nº 291/2025, EP nº 1133896, Termo de Referência, EP nº 1146915, Parecer 295/2025, EP nº 1154811 e autorização da DIGAF para emissão da Nota de Empenho, EP nº 1158197. Dotação orçamentária proveniente da Emenda Constitucional nº 235 - Tipo 4 - Emenda Coletiva Não Impositiva - ECNI - Comissão.</t>
  </si>
  <si>
    <t>11101.0001.25.00580-9</t>
  </si>
  <si>
    <t>Importância para atender a despesa com a prestação de serviços de assistência à saúde aos membros ativos e inativos, servidores efetivos ativos e inativos (PIA), aos ocupantes de cargo comissionado, aos servidores cedidos ou requisitados pelo TCERR, no Plano de Saúde administrado pela GEAP Autogestão em Saúde, na modalidade Coletivo Empresarial, com abrangência nacional, no período de 1º/12/2025 a 31/12/2025, conforme Parecer 251/2025, EP nº 1135996, Convênio nº 01/2025, EP nº 1136968 e autorização da DIGAF para emissão de Nota de Empenho, EP nº 1158878. Proveniente da dotação orçamentária/financeira da Emenda Constitucional nº 235, Tipo 4, Emenda Coletiva Não Impositiva - ECNI - Comissão.</t>
  </si>
  <si>
    <t>3.1.90.92</t>
  </si>
  <si>
    <t>Reforço da dotação do Orçamento do Tribunal de Justiça para viabilizar o pagamento do Adicional por Tempo de Serviço Retroativo.</t>
  </si>
  <si>
    <t>MPRR</t>
  </si>
  <si>
    <t>25101.0001.25.00006-0</t>
  </si>
  <si>
    <t>25101.0001.03.091.004.2182.9900.31901100.1500.0000.4.1</t>
  </si>
  <si>
    <t>Reforço de dotação ao orçamento do Ministério Público do Estado de Roraima</t>
  </si>
  <si>
    <t>Valor que se empenha referente: Despesas com o pagamento do Adicional de Férias (Abono Constitucional) dos Membros e Servidores desta Instituição Ministerial, no exercício de 2025, conforme solicitado na CI - Memorando DOF (0930972); bem como na Decisão DOF (0931000).</t>
  </si>
  <si>
    <t>25101.0001.25.00180-6</t>
  </si>
  <si>
    <t>25101.0001.03.091.004.2182.9900.33903900.1500.0000.4.1</t>
  </si>
  <si>
    <t>Valor que se empenha referente. CONVÊNIO POR ADESÃO Nº 001/2023 - Cobrir despesas com o  pagamento patronal do convênio firmado com o GEAP no decorrer de 2025, conforme solicitado no Despacho SSAU (0952975); bem como da Decisão DOF (0954660). Subelemento: 67
Emenda de Comissão não Impositiva - ECNI n° 237.</t>
  </si>
  <si>
    <t>25101.0001.25.00270-5</t>
  </si>
  <si>
    <t>25101.0001.03.091.004.2182.9900.31909200.1500.0000.4.1</t>
  </si>
  <si>
    <t>Valor que se empenha referente: Cobrir Despesas com o pagamento de saldos remanescentes de 2024 da ATS em 07.2025 aos Membros deste Órgão Ministerial, conforme solicitado no Despacho DOF (0997058); bem como da Planilha Pagamento ATS em 07.2025 (0997056), e do Despacho DOF (0998558). Emenda de Comissão não Impositiva - ECNI nº 237.</t>
  </si>
  <si>
    <t>25101.0001.25.00280-2</t>
  </si>
  <si>
    <t>Valor que se empenha referente: Contratação da plataforma digital "Minha Biblioteca", consistente em streaming de livros digitais em diversas áreas, com assinatura anual, perfazendo 200 (duzentas) licenças para atender demanda desta Instituição Ministerial, conforme solicitado na CI - Memorando GABCEAF (0961047); bem como do TR - Termo de Referência SCCC (0985944), da Proposta Comercial de Preços da Empresa Minha Biblioteca (0990708), e da Decisão ASSJURDG (1003006). Subelemento: 19 - (Emenda de Comissão não Impositiva - ECNI nº 237.)</t>
  </si>
  <si>
    <t>25101.0001.25.00299-3</t>
  </si>
  <si>
    <t>Valor que se empenha referente: Aquisição de assinatura anual com 100 acessos simultâneos à Biblioteca Digital Proview, para atender demanda desta Instituição Ministerial, conforme solicitado na CI - Memorando GABCEAF (0959758); bem como do RFD - Requerimento de Formalização da Demanda GABCEAF (0964161), do TR - Termo de Referência SCCC (0985417), da Proposta Comercial de Preços da Empresa Biblioteca Digital RTO (0987762), e da Decisão ASSJURDG (1004074). Subelemento: 19 - (Emenda de Comissão não Impositiva - ECNI nº 237.)</t>
  </si>
  <si>
    <t>25101.0001.25.00301-9</t>
  </si>
  <si>
    <t>Valor que se empenha referente: Prestação de Serviços de Seguro Total Veicular para 5 caminhonetes pertencentes à frota de veículos desta Instituição Ministerial, pelo prazo de vigência 6 meses, prorrogáveis, conforme RFD - Requerimento de Formalização da Demanda STRAN (0986654); bem como da Cotação de Preços da Empresa Porto Seguro (0997712), do TR - Termo de Referência SCCC (0991369), e da Decisão ASSJURDG (1005798). Subelemento: 85 -  (Emenda de Comissão não Impositiva - ECNI nº 237.)</t>
  </si>
  <si>
    <t>25101.0001.25.00303-5</t>
  </si>
  <si>
    <t>Valor que se empenha referente: Prestação de Serviços de Georreferenciamento, com expedição de peças técnicas georreferenciadas, incluindo plantas geográficas, memoriais descritivos dos lotes de terras urbanas onde se encontram instalados os Prédios das Promotorias de Justiça de Caracaraí e Rorainópolis, com base no RFD - Requerimento de Formalização da Demanda DVSG (0984012); bem como da Cotação de Preços da Empresa F. C. DE LIMA (1000475), do TR - Termo de Referência SCCC (1000490), e da  Decisão ASSJURDG (1007547). Subelemento: 20  (Emenda de Comissão não Impositiva - ECNI nº 237.)</t>
  </si>
  <si>
    <t>25101.0001.25.00309-4</t>
  </si>
  <si>
    <t>Valor que se empenha referente: PRIMEIRO TERMO DE APOSTILAMENTO AO CONTRATO N.º 17/2024  - (reajuste de 5,48%, índice oficial IPCA acumulado dos últimos 12) - Prestação de Serviços de manutenção preventiva e corretiva em dois elevadores no edifício - Sede e uma Plataforma Elevatória no Espaço da Cidadania, conforme solicitado no Despacho SMT (1004964); bem como do Despacho DA (1004994), e da Decisão SCCC (1008248). (Termo de Homologação - PE 90003/2024 - Processo SEI Nº 11171/2023-15). Subelemento: 69 - (Emenda de Comissão não Impositiva - ECNI nº 237)</t>
  </si>
  <si>
    <t>25101.0001.25.00311-6</t>
  </si>
  <si>
    <t>Valor que se empenha referente: PRIMEIRO TERMO DE APOSTILAMENTO AO CONTRATO Nº 41/2024 - (reajuste de 5,93%), para Prestação de Serviços de Agente de Integração para estágio em Nível Superior: Residência em Direito (Capital): Direito (Capital e Interior); outras áreas (Capital e Interior); e Nível Médio e Técnico Integrado, para atender as necessidades desta Instituição Ministerial, conforme Decisão SCCC (1011762); bem como do Despacho DOF (1012072). Termo de Homologação - PE 90008/2024 (0868455). Subelemento: 87. (Emenda de Comissão não Impositiva - ECNI nº 237.)</t>
  </si>
  <si>
    <t>25101.0001.25.00314-0</t>
  </si>
  <si>
    <t>Valor que se empenha referente: Concessão de Suprimento de Fundos ao servidor Jarbas Ernani Nogueira Bohn, conforme Manifestação GSF (1009992); bem como da CI - Memorando DA (1010854), da Decisão GABPGJ (1010990), da  Portaria DG (1011474), e da Decisão DOF (1012069).
(Emenda de Comissão não Impositiva - ECNI nº 237).</t>
  </si>
  <si>
    <t>25101.0001.25.00317-5</t>
  </si>
  <si>
    <t>Valor que se empenha referente: PRIMEIRO TERMO ADITIVO AO CONTRATO Nº 41/2024 - Prestação de Serviços de Agente de Integração para estágio em Nível Superior: Residência em Direito (Capital): Direito (Capital e Interior); outras áreas (Capital e Interior); e Nível Médio e Técnico Integrado, para atender as necessidades desta Instituição Ministerial, conforme Relatório CE (1008396); bem como do Ofício Resposta CE (1014961), da Manifestação SCCC (1016004) e da Decisão ASSJURDG (1017455). Termo de Homologação - PE 90008/2024 (0868455). Subelemento: 87. (Emenda de Comissão não Impositiva - ECNI nº 237).</t>
  </si>
  <si>
    <t>25101.0001.25.00320-5</t>
  </si>
  <si>
    <t>Valor que se empenha referente: Prestação de Serviços para lavagem, hidratação e higienização dos veículos pertencentes à frota desta Instituição Ministerial, conforme RFD - Requerimento de Formalização da Demanda STRAN (0948922); bem como do ETP - Estudo Técnico Preliminar SCCC (0969874), do TR - Termo de Referência SCCC (0994701), da Proposta da Empresa RN COMÉRCIO E SERVIÇOS (1018408), do Termo de Homologação - PE 90004/2025 (1018368), do Resultado da Licitação CPL (1018410), e da Decisão DOF (1018618). Subelemento: 72 (Emenda de Comissão não Impositiva - ECNI nº 237).</t>
  </si>
  <si>
    <t>25101.0001.25.00327-2</t>
  </si>
  <si>
    <t>Valor que se empenha referente: Aquisição de 1 (uma) assinatura anual de acesso ao Sistema Web "Gestão Tributária", visando atender ao Departamento Orçamentário e Financeiro desta Instituição Ministerial, conforme solicitado no Requerimento (1016243); bem como da Proposta Comercial da Empresa (1016272), do TR - Termo de Referência (1021862), e da Decisão ASSJURDG (1025430). Subelemento: 19 - (Emenda de Comissão não Impositiva - ECNI nº 237.)</t>
  </si>
  <si>
    <t>25101.0001.25.00328-0</t>
  </si>
  <si>
    <t>Valor que se empenha referente: Contratação do curso "Gerenciamento de Almoxarifado, Material e Patrimônio na Administração Pública e o Manual de Contabilidade aplicada ao setor público 11ª ed. em vigor a partir de 2025" para os servidores lotados na Divisão de Material e Patrimônio desta Instituição Ministerial, conforme solicitado no Requerimento (1009280); bem como da Proposta Comercial da Empresa (1013283), do TR - Termo de Referência (1010051), e da Decisão ASSJURDG (1025489). Subelemento: 51 - (Emenda de Comissão não Impositiva - ECNI nº 237.)</t>
  </si>
  <si>
    <t>25101.0001.25.00331-0</t>
  </si>
  <si>
    <t>Valor que se empenha referente: QUARTO TERMO ADITIVO AO CONTRATO N.º 37/2021 - Prestação do Serviço de hospedagem, com fornecimento de alimentação, na cidade de Boa Vista/RR, visando acomodar adequadamente palestrantes e demais colaboradores na prestação de cursos, palestras e seminários, bem como autoridades convidadas por esta Instituição Ministerial, com base no E-mail (0995990); bem como da Resposta de aceitação da Prorrogação Contratual (1025813), e da    Decisão ASSJURDG (1027363). Subelemento: 26 - (Emenda de Comissão não Impositiva - ECNI nº 237.)</t>
  </si>
  <si>
    <t>25101.0001.25.00332-9</t>
  </si>
  <si>
    <t>Valor que se empenha referente: QUINTO TERMO ADITIVO AO CONTRATO N.º 38/2021 - Prestação de Serviço de Locação de Central Telefônica modelo PABX híbrido digital, para atender às necessidades deste Órgão Ministerial, na capital e interior do Estado, conforme solicitado no Ofício (1015149); bem como da Resposta de aceitação da Prorrogação Contratual - Oficio SMT (1015149), e da Decisão ASSJURDG (1026869). (Pregão Eletrônico n° 10/2021 advindo do Processo SEI n°4363/2021-03). Subelemento: 41 - (Emenda de Comissão não Impositiva - ECNI nº 237.)</t>
  </si>
  <si>
    <t>25101.0001.25.00334-5</t>
  </si>
  <si>
    <t>Valor que se empenha referente: QUARTO TERMO DE APOSTILAMENTO AO CONTRATO Nº 38/2021 - (reajuste com base no índice do IPCA 4,76%) - Prestação de Serviço de Locação de Central Telefônica modelo PABX híbrido digital, para atender às necessidades deste Órgão Ministerial, na capital e interior do Estado, com base no Despacho 1030697; bem como da Decisão 1031177 . (Pregão Eletrônico n° 10/2021 advindo do Processo SEI n°4363/2021-03). Subelemento: 41 - (Emenda de Comissão não Impositiva - ECNI nº 237.)</t>
  </si>
  <si>
    <t>25101.0001.25.00335-3</t>
  </si>
  <si>
    <t>Valor que se empenha referente: Despesas com o pagamento de Energia Elétrica dos  imóveis, próprios e alugados, localizados na Capital, nas Promotorias de Justiça das Comarcas de Alto Alegre, Bonfim, Mucajai, Caracarai, Pacaraima, Rorainópolis, São Luiz e as residências institucionais ocupadas pelos Promotores de Justiça titulares das Comarcas do Interior, conforme Decisão DOF (1031735). 
 Subelemento: 59 -  (NE305-8, datada de 20DEZ24). (Emenda de Comissão não Impositiva - ECNI nº 237.)</t>
  </si>
  <si>
    <t>25101.0001.25.00340-1</t>
  </si>
  <si>
    <t>Valor que se empenha referente: Despesa com o pagamento da inscrição do Promotor de Justiça desta Instituição Ministerial Dr. ADEMAR LOIOLA MOTA no "XXVI Congresso Nacional do Ministério Público", a ser realizado no período de 11 a 14NOV/25, em Brasília - DF, conforme solicitado no Requerimento (1015181); bem como do TR - Termo de Referência SCCC (1016594), e da Decisão ASSJURDG (1033080). Subelemento: 51 - (Emenda de Comissão não Impositiva - ECNI nº 237.)</t>
  </si>
  <si>
    <t>25101.0001.25.00341-8</t>
  </si>
  <si>
    <t>Valor que se empenha referente: Despesa com o pagamento da inscrição da Procuradora de Justiça desta Instituição Ministerial Drª. REJANE GOMES DE AZEVEDO MOURA no "XXVI Congresso Nacional do Ministério Público", a ser realizado no período de 11 a 14NOV/25, em Brasília - DF, conforme solicitado no Requerimento de Diárias e Passagens (1000085); bem como do TR - Termo de Referência SCCC (1009539), e da Decisão ASSJURDG (1032664). Subelemento: 51 - (Emenda de Comissão não Impositiva - ECNI nº 237.)</t>
  </si>
  <si>
    <t>25101.0001.25.00342-6</t>
  </si>
  <si>
    <t>Valor que se empenha referente: Despesa com o pagamento da inscrição do Promotor de Justiça desta Instituição Ministerial Dr. ANTONIO CARLOS SCHEFFER CEZAR no "XXVI Congresso Nacional do Ministério Público", a ser realizado no período de 11 a 14NOV/25, em Brasília - DF, conforme solicitado na CI - Memorando (1015332); bem como do TR - Termo de Referência SCCC (1016596), e da Decisão ASSJURDG (1032655). Subelemento: 51 - (Emenda de Comissão não Impositiva - ECNI nº 237.)</t>
  </si>
  <si>
    <t>25101.0001.25.00343-4</t>
  </si>
  <si>
    <t>Valor que se empenha referente: Despesa com o pagamento da inscrição do Procurador de Justiça desta Instituição Ministerial Dr. ALESSANDRO TRAMUJAS ASSAD no "XXVI Congresso Nacional do Ministério Público", a ser realizado no período de 11 a 14NOV/25, em Brasília - DF, conforme solicitado no Requerimento de Diárias e Passagens (1000085); bem como do TR - Termo de Referência SCCC (1009539), e da Decisão ASSJURDG (1032664). Subelemento: 51 - (Emenda de Comissão não Impositiva - ECNI nº 237.)</t>
  </si>
  <si>
    <t>25101.0001.25.00344-2</t>
  </si>
  <si>
    <t>Valor que se empenha referente: Despesa com o pagamento da inscrição do Promotor de Justiça desta Instituição Ministerial Dr. VALCIO LUIZ FERRI no "XXVI Congresso Nacional do Ministério Público", a ser realizado no período de 11 a 14NOV/25, em Brasília - DF, conforme solicitado no Requerimento de Diárias e Passagens (1020678); bem como do TR - Termo de Referência SCCC (1022796), e da Decisão ASSJURDG (1032648). Subelemento: 51 - (Emenda de Comissão não Impositiva - ECNI nº 237.)</t>
  </si>
  <si>
    <t>25101.0001.25.00351-5</t>
  </si>
  <si>
    <t>Valor que se empenha referente: Cobrir Despesas com o pagamento de Parcela de Irredutibilidade - ATS, aos Membros deste Órgão Ministerial, com base na Manifestação DRH (1036176); bem como do Despacho PGJ (1036907); bem como do Despacho DOF (1036958). (Emenda de Comissão não Impositiva - ECNI nº 237).</t>
  </si>
  <si>
    <t>25101.0001.25.00357-4</t>
  </si>
  <si>
    <t>Valor que se empenha referente: Concessão de Suprimento de Fundos à servidora Tamires Moraes Gomes, conforme Manifestação GSF (1033450); bem como da CI - Memorando DA (10333513), da Portaria DG (1034247), e da Decisão DOF (1037169). (Processo Original SEI Nº 19.26.2090.0000006/2025-10). - (Emenda de Comissão não Impositiva - ECNI nº 237).</t>
  </si>
  <si>
    <t>25101.0001.25.00365-5</t>
  </si>
  <si>
    <t>Valor que se empenha referente: Participação no curso "REFORMA TRIBUTÁRIA PARA ÓRGÃOS PÚBLICOS E SISTEMA 'S'" de servidores lotados no Departamento Orçamentário e Financeiro, com carga horária de 16 horas, modalidade online/ao vivo, para atender às necessidades desta Instituição Ministerial, conforme solicitado no Despacho ACDOF (1027476); bem como da Proposta 
 Comercial da Empresa (1027342), do TR - Termo de Referência ACDOF (1027465), e da Decisão ASSJURDG (1037678). Subelemento: 51 - (Emenda de Comissão não Impositiva - ECNI nº 237.)</t>
  </si>
  <si>
    <t>25101.0001.25.00366-3</t>
  </si>
  <si>
    <t>Valor que se empenha referente: CONTRATO N° 65/2023 - Complementação da NE176-8, datada de 19MAR25, para cobrir Despesas com o Fornecimento de alimentos (coffee break, coquetel, brunch, almoço/Jantar e refeições avulsas), para atender os eventos a serem realizados por esta Instituição Ministerial, conforme solicitado no Despacho DOF (1039626) . (Ata de Registro de Preços n° 20/2023 - Pregão Eletrônico n° 11/2023 - SRP, advindo do Processo SEI 9661/2023-43). Subelemento: 22 (Emenda de Comissão não Impositiva - ECNI nº 237).</t>
  </si>
  <si>
    <t>25101.0001.25.00367-1</t>
  </si>
  <si>
    <t>Valor que se empenha referente: Locação de auditório específico localizado na Av. Ville Roy, nº. 5066 ¿ São Francisco, para a realização de 2 cursos no mês de outubro promovidos pelo CEAF - Centro de Estudos e Aperfeiçoamento Funcional desta Instituição Ministerial, conforme solicitado na CI - Memorando GABCEAF (1025342); bem como do DFD - Documento de Formalização da Demanda (1025523), da Proposta Comercial do Grupo Behnck (1035667), do TR - Termo de Referência SCCC (1034910), da Decisão ASSJURDG (1039136), e da Certidão CPL (1039588). Subelemento: 13 - (Emenda de Comissão não Impositiva - ECNI nº 237.)</t>
  </si>
  <si>
    <t>25101.0001.25.00368-1</t>
  </si>
  <si>
    <t>Valor que se empenha referente: Despesas com o pagamento de fornecimento de AGUA tratada e coleta de esgotos sanitários, na Capital e no Interior, para atender as necessidades desta Instituição
 Ministerial, conforme solicitação contida no Relatório de Gestão Fiscal DVSG (1038404); bem como da Decisão DOF (1039369). (NE302-3, datada de 20DEZ24). Subelemento: 29 (Emenda de Comissão não Impositiva - ECNI nº 237.)</t>
  </si>
  <si>
    <t>25101.0001.25.00374-4</t>
  </si>
  <si>
    <t>Valor que se empenha referente: QUARTO TERMO ADITIVO AO CONTRATO N.º 62/2022 - Prestação de Serviços para manutenção preventiva e corretiva dos veículos pertencentes à frota oficial deste Órgão Ministerial, conforme solicitado no Ofício (1000102) STRAN, bem como do Ofício Resposta de aceitação da prorrogação contratual (1005903), da Decisão ASSJURDG (1042917), e do Despacho DOF (1043897). (Contrato advindo do Processo SEI nº 4738/2022-16, Pregão Eletrônico nº 17/2022). Subelemento: 56 (Emenda de Comissão não Impositiva - ECNI nº 237.)</t>
  </si>
  <si>
    <t>25101.0001.25.00375-2</t>
  </si>
  <si>
    <t>Valor que se empenha referente: SEGUNDO TERMO ADITIVO AO CONTRATO Nº 65/2023 - Despesas com o Fornecimento de alimentos (coffee break, coquetel, brunch, almoço/Jantar e refeições avulsas), para atender os eventos a serem realizados por esta Instituição Ministerial, com base na Decisão ASSJURDG (1042920); bem como do Despacho DOF (1043808). (Ata de Registro de Preços n° 20/2023 - Pregão Eletrônico n° 11/2023 - SRP, advindo do Processo SEI 9661/2023-43). Subelemento: 22 (Emenda de Comissão não Impositiva - ECNI nº 237).</t>
  </si>
  <si>
    <t>25101.0001.25.00376-0</t>
  </si>
  <si>
    <t>Valor que se empenha referente: Serviço de agenciamento de integração para estágio de pós-graduação (Residência Jurídica em Direito, na Capital), de Graduação (Direito, na Capital e no Interior, e outras áreas, apenas na Capital) e de Nível Médio e Técnico Integrado ao Ensino Médio (Interior) para atender ao MPRR; conforme a Decisão 1043870, bem como o Despacho 1043863 e o Resultado de Licitação 1042778. Sub elemento: 87. Emenda de Comissão não Impositiva - ECNI nº 237.</t>
  </si>
  <si>
    <t>25101.0001.25.00377-9</t>
  </si>
  <si>
    <t>Valor que se empenha referente: Prestação de serviços de dedetização, limpeza dos reservatórios de água e/ou caixa d'água em todas as instalações do Ministério Público do Estado de Roraima na Capital e nas Promotorias de Justiça do Interior; com base na Decisão 1043893, bem como no Despacho 1043886 e no Resultado de Licitação 1042838. Sub elemento: 32. Emenda de Comissão não Impositiva - ECNI n° 237.</t>
  </si>
  <si>
    <t>25101.0001.25.00379-5</t>
  </si>
  <si>
    <t>Valor que se empenha referente: Contratação de empresa para capacitação presencial com o tema "Formação de Agentes de Contratação, Pregoeiros e Equipe de Apoio, de acordo com a Nova Lei de Licitações 14.133/2021 e prática do Pregão, Concorrência e Dispensa Eletrônica no Compras.gov.br" para servidores da CPL/MPRR; conforme o Extrato de Inexigibilidade 1044525, bem como a Decisão 1043564. Sub elemento: 51. Emenda de Comissão não Impositiva - ECNI n° 237.</t>
  </si>
  <si>
    <t>25101.0001.25.00380-9</t>
  </si>
  <si>
    <t>Valor que se empenha referente: Prestação de serviços de manutenção preventiva dos Geradores das Comarcas das Promotorias do Interior deste Órgão Ministerial; conforme o Despacho 1045035 e a Decisão 1045070. Sub elemento: 31. Emenda de Comissão não Impositiva - ECNI n° 237.</t>
  </si>
  <si>
    <t>25101.0001.25.00381-7</t>
  </si>
  <si>
    <t>Valor que se empenha referente: Prestação de serviços de manutenção corretiva dos Geradores das Comarcas das Promotorias do Interior deste Órgão Ministerial; com base no Despacho 1045035 e na Decisão 1045070. Sub elemento: 31. Emenda de Comissão não Impositiva - ECNI n° 237.</t>
  </si>
  <si>
    <t>25101.0001.25.00382-5</t>
  </si>
  <si>
    <t>Valor que se empenha referente: Despesas com deslocamento necessário durante as manutenções tanto preventivas quanto corretivas, nos Geradores instalados nas Promotorias das Comarcas do Interior; com base no Despacho 1045035 e na Decisão 1045070. Sub elemento: 31. Emenda de Comissão não Impositiva - ECNI n° 237.</t>
  </si>
  <si>
    <t>25101.0001.25.00385-1</t>
  </si>
  <si>
    <t>Valor que se empenha referente: Convênio firmado com a GEAP (Prestação de Assistência à Saúde); conforme a Decisão 1049953, bem como o Despacho 1049946. Sub elemento: 67. Emenda de Comissão não Impositiva - ECNI n° 237.</t>
  </si>
  <si>
    <t>25101.0001.25.00400-7</t>
  </si>
  <si>
    <t>25101.0001.03.091.004.2182.9900.33903700.1500.0000.4.1</t>
  </si>
  <si>
    <t>Valor que se empenha referente: Prestação de Serviços continuados de limpeza, asseio e conservação, com disponibilização de mão de obra em regime de dedicação exclusiva, incluído o fornecimento de materiais, para atender demanda desta Instituição Ministerial na Capital e Interior, pelo prazo de 5 (cinco) anos, com base no DFD - Documento de Formalização da Demanda (1056214); bem da Manifestação Controle Interno (1062468), e da Decisão SCCC (1063359). (Ata de Registro de Preços nº 39/2025, Pregão Eletrônico nº 90008/2025- SRP - Processo SEI nº 000025/2025-18). Subelemento: 3 (Emenda de Comissão não Impositiva ¿ ECNI nº 237).</t>
  </si>
  <si>
    <t>25101.0001.25.00397-3</t>
  </si>
  <si>
    <t>Valor que se empenha referente: Convênio firmado com a GEAP - Complementação da NE385-1, datada de 23OUT25, para cobrir despesas com a Prestação de Serviços de Assistência à Saúde, conforme solicitado no Despacho DOF (1061199); bem como da Decisão DOF (1061202). Subelemento: 67. (Emenda de Comissão não Impositiva - ECNI n° 237).</t>
  </si>
  <si>
    <t>25101.0001.25.00453-8</t>
  </si>
  <si>
    <t>alor que se empenha referente: Convênio firmado com a GEAP - Complementação da NE397-3, datada de 19NOV25, para cobrir despesas com a Prestação de Serviços de Assistência à Saúde, conforme solicitado no Despacho DOF (1073586); bem como da Decisão DOF (1073590). Subelemento: 67. (Emenda de Comissão não Impositiva - ECNI n° 237).</t>
  </si>
  <si>
    <t>25101.0001.25.00462-7</t>
  </si>
  <si>
    <t>Valor que se empenha referente: Convênio firmado com a GEAP - Complementação da NE453-8, datada de 15DEZ25, para cobrir despesas com a Prestação de Serviços de Assistência à Saúde, conforme solicitado no Despacho DOF (1077814). Subelemento: 67. (Emenda de Comissão não Impositiva - ECNI n° 237).</t>
  </si>
  <si>
    <t>MPCRR</t>
  </si>
  <si>
    <t>33101.0001.25.00277-9</t>
  </si>
  <si>
    <t>33101.0001.01.032.002.2422.9900.31901100.1500.0000.4.1</t>
  </si>
  <si>
    <t>Atender despesas de Folha de Pagamento de Membros e Servidores do Ministério Público de Contas do Estado de Roraima</t>
  </si>
  <si>
    <t>PARA ATENDER DESPESA DA FOPAG 07/2025 DOS MEMBROS E SERVIDORES DESTE PARQUET DE CONTAS.</t>
  </si>
  <si>
    <t>33101.0001.25.00319-8</t>
  </si>
  <si>
    <t>PARA ATENDER DESPESA DA FOPAG 08/2025 DOS SERVIDORES DESTE PARQUET DE CONTAS. (EMENDA DE COMISSÃO NÃO IMPOSITIVA - ECNI N° 238).</t>
  </si>
  <si>
    <t>33101.0001.25.00374-0</t>
  </si>
  <si>
    <t xml:space="preserve">PARA ATENDER DESPESA DE PAGAMENTO DA PARCELA DA LICENÇA COMPENSATÓRIA POR EXERCÍCIO CUMULATIVO DE JURISDIÇÃO E ACÚMULO DE ACERVO PROCESSUAL, DO PROCURADOR GERAL DE CONTAS PAULO SÉRGIO OLIVEIRA DE SOUSA - RECURSO ORÇAMENTÁRIO DA EMENDA N°238.
</t>
  </si>
  <si>
    <t>33101.0001.25.00388-0</t>
  </si>
  <si>
    <t>PARA ATENDER DESPESA REFERENTE AO PAGAMENTO DE PARCELA DO ADICIONAL DE TEMPO DE SERVIÇO DO PROCURADOR DR DIOGO NOVAES FORTES - RECURSO ORÇAMENTARIO DA EMENDA N°238.</t>
  </si>
  <si>
    <t>33101.0001.25.00389-9</t>
  </si>
  <si>
    <t>PARA ATENDER DESPESA REFERENTE AO PAGAMENTO DE PARCELA DO ADICIONAL DE TEMPO DE SERVIÇO DO PROCURADOR DR PAULO SERGIO OLIVEIRA DE SOUSA - RECURSO ORÇAMENTARIO DA EMENDA N°238.</t>
  </si>
  <si>
    <t>33101.0001.25.00390-2</t>
  </si>
  <si>
    <t>PARA ATENDER DESPESA REFERENTE AO PAGAMENTO DA GRATIFICAÇÃO NATALINA (1ª PARCELA) DOS SERVODORES DESTE PARQUET DE CONTAS - RECURSO ORÇAMENTARIO DA EMENDA N°238.</t>
  </si>
  <si>
    <t>33101.0001.25.00405-4</t>
  </si>
  <si>
    <t>PARA ATENDER AO PAGAMENTO DA PARCELA DA LICENÇA COMPENSATÓRIA POR EXERCÍCIO CUMULATIVO DE JURISDIÇÃO E ACÚMULO DE ACERVO PROCESSUAL, DO PROCURADOR GERAL DE CONTAS PAULO SÉRGIO OLIVEIRA DE SOUSA - RECURSO ORÇAMENTÁRIO DA EMENDA N°238.</t>
  </si>
  <si>
    <t>33101.0001.25.00393-7</t>
  </si>
  <si>
    <t>04/11/2025</t>
  </si>
  <si>
    <t>PARA ATENDER DESPESA DA FOPAG 10/2025 DOS MEMBROS DESTE PARQUET DE CONTAS.</t>
  </si>
  <si>
    <t>33101.0001.25.00429-1</t>
  </si>
  <si>
    <t>PARA ATENDER DESPESA DA FOPAG 11/2025 DOS MEMBROS DESTE PARQUET DE CONTAS - RECURSO ORÇAMENTÁRIO EMENDA N°238.</t>
  </si>
  <si>
    <t>33101.0001.25.00435-6</t>
  </si>
  <si>
    <t>PARA ATENDER PAGAMENTO CONCERNENTE A 2ª PARCELA DA ADICIONAL DE TEMPO DE SERVIÇO, DO EX PROCURADOR DE CONTAS, DR. BISMARCK DIAS DE AZEVEDO, CONFORME FOLHA COMPLEMENTAR - RECURSO ORÇAMENTARIO EMENDA N°238.</t>
  </si>
  <si>
    <t>33101.0001.25.00438-0</t>
  </si>
  <si>
    <t>PARA ATENDER DESPESA REFERENTE AO PAGAMENTO DE PARCELA DO ADICIONAL DE TEMPO DE SERVIÇO (DIFERENÇA) DO PROCURADOR DE CONTAS DR DIOGO NOVAES FORTES - RECURSO ORÇAMENTÁRIO DA EMENDA N°238.</t>
  </si>
  <si>
    <t>33101.0001.25.00471-2</t>
  </si>
  <si>
    <t>PARA ATENDER PAGAMENTO DA FOPAG COMPLEMENTAR 12/2025 - SUBSTITUIÇÃO DE SERVIDOR DESTE PARQUET DE CONTAS - RECURSO ORÇAMENTÁRIO DA EMENDA N°238.</t>
  </si>
  <si>
    <t>33101.0001.25.00482-8</t>
  </si>
  <si>
    <t>32101.0001.25.00005-6</t>
  </si>
  <si>
    <t>32101.0001.14.422.096.2259.9900.33904600.1500.0000.4.1</t>
  </si>
  <si>
    <t>Reforço de dotação ao orçamento da Defensoria Pública do Estado de Roraima.</t>
  </si>
  <si>
    <t>Despesa com Auxílio Alimentação de membros e servidores desta DPE/RR para o exercício de 2025, com recursos da Emenda nº 239, de Autoria da Comissão Mista de Orçamento, Fiscalização Financeira, Tributação e Controle.</t>
  </si>
  <si>
    <t>32101.0001.25.00054-4</t>
  </si>
  <si>
    <t>32101.0001.14.422.096.2259.9900.33903900.1500.0000.4.1</t>
  </si>
  <si>
    <t>Referente à locação de imóvel pronto para uso, devidamente adaptado conforme as especificações e com espaço estruturado, que esteja localizado em um raio de até 3 Km contados a partir da Praça do Centro Cívico, situada no centro da capital Boa Vista - RR, na
proporcionalidade de 50%, para cada locatário, para o período de janeiro à agosto de 2025,com recursos da Emenda Parlamentar nº 239 da Comissão Mista de Orçamento.</t>
  </si>
  <si>
    <t>32101.0001.25.00033-1</t>
  </si>
  <si>
    <t>Despesas com Folha de Pagamento de membros e servidores da Defensoria Pública do Estado de Roraima - DPE/RR para o exercício de 2025, com recursos da Emenda nº 239 da Comissão Mista de Orçamento.</t>
  </si>
  <si>
    <t>32101.0001.25.00049-8</t>
  </si>
  <si>
    <t>Referente a locação de um imóvel pronto para uso, devidamente adaptado, para atender as necessidades da área Administrativa da Defensoria Pública do Estado de Roraima - DPE/RR, para o período de janeiro à maio de 2025 (5 meses), com recursos da Emenda Parlamentar nº 239 da  Comissão Mista de Orçamento.</t>
  </si>
  <si>
    <t>32101.0001.25.00053-6</t>
  </si>
  <si>
    <t>Referente à locação de imóvel pronto para uso, devidamente adaptado conforme as especificações e com espaço estruturado, que esteja localizado em um raio de até 3 Km contados a partir da Praça do Centro Cívico, situada no centro da capital Boa Vista - RR, na proporcionalidade de 50%, para cada locatário, para o período de janeiro à agosto de 2025,com recursos da Emenda Parlamentar nº 239 da  Comissão Mista de Orçamento.</t>
  </si>
  <si>
    <t>32101.0001.25.00057-9</t>
  </si>
  <si>
    <t>Referente a locação de um imóvel pronto para uso, devidamente adaptado, localizado na Rua Coronel Pinto, nº 48 , bairro centro, Boa Vista - RR, para atender a acomodação da Escola Superior da Defensoria Pública do Estado de Roraima, para o período de janeiro à maio de 2025 (5 meses), com recursos da Emenda Parlamentar nº 239 da Comissão Mista de Orçamento.</t>
  </si>
  <si>
    <t>32101.0001.25.00263-6</t>
  </si>
  <si>
    <t>Referente contratação de empresa especializada na prestação dos serviços de consultoria em marketing institucional que compreenderá o desenvolvimento de estratégia corporativa para a Defensoria Pública do Estado de Roraima, com recursos da Emenda nº 239 da Comissão Mista de Orçamento para o período de janeiro a junho 2025.</t>
  </si>
  <si>
    <t>32101.0001.25.00266-0</t>
  </si>
  <si>
    <t>Referente a prestação de serviços continuados de radiodifusora, abrangendo a produção, edição de programas de rádio, locação, manutenção e operação de equipamentos de radiodifusão (sonora), para atender a Defensoria Pública do Estado de Roraima, para o período de Janeiro a abril de 2025 (04 meses) com recursos de Emenda nº 239 da Comissão Mista de Orçamento.</t>
  </si>
  <si>
    <t>21101.0001.25.00233-1</t>
  </si>
  <si>
    <t>Atender parcialmente despesa com serviço de limpeza, remoção de entulhos e galhadas, demolições, melhorias de acesso e estacionamentos de terrenos de órgãos públicos do Governo, arruamento de sedes e vilas dos municípios, serviços de caminhão guindauto, plataforma e guincho e demais demandas da SEINF, com utilização de equipamentos leves e pesados, incluindo: mão de obra, combustível, manutenção preventiva e corretiva e demais demandas necessárias para o completo e bom desempenho dos trabalho.</t>
  </si>
  <si>
    <t>Valor destinado a atender parcialmente despesa com PI dos serviço de limpeza, remoção de entulhos e galhadas, demolições, melhorias de acesso e estacionamentos de terrenos de órgãos públicos do governo, arruamento de sedes e vilas dos municípios, serviços de caminhão guindauto, plataforma e guincho e demais demandas da SEINF, com utilização equipamentos leves e pesados, incluindo: mão de obra, combustível, manutenção preventiva e corretiva e demais demandas necessárias para o completo e bom desempenho dos trabalhos - Lote I - Municípios de Alto Alegre, Amajarí, Boa Vista, Iracema e Mucajaí. (EMENDA - 240 - ECNI).</t>
  </si>
  <si>
    <t>21101.0001.25.00776-5</t>
  </si>
  <si>
    <t>Valor destinado a atender parcialmente despesa com o 5º Reajuste de preços do contrato nº 018/2023/SEINF, ref. aos serviço de limpeza, remoção de entulhos e galhadas, demolições, melhorias de acesso e estacionamentos de terrenos de órgãos públicos do governo, arruamento de sedes e vilas dos municípios, serviços de caminhão guindauto, plataforma e guincho e demais demandas da SEINF, com utilização equipamentos leves e pesados, incluindo: mão de obra, combustível, manutenção preventiva e corretiva e demais demandas necessárias para o completo e bom desempenho dos trabalhos - Lote I - Municípios de Alto Alegre, Amajarí, Boa Vista, Iracema e Mucajaí. (EMENDA - 240 - ECNI).</t>
  </si>
  <si>
    <t>17101.0001.25.01163-5</t>
  </si>
  <si>
    <t>17101.0001.12.361.080.2536.9900.33909200.1500.0000.4.1</t>
  </si>
  <si>
    <t>Oferta de estudo gratuito, revisando o conteúdo do ensino médio para que o aluno ingresse nas faculdades e universidades, com execução através do Instituto Beneficente e Social Viva em Cristo - IBSVC, CNPJ n° 16.992.819/0001-12</t>
  </si>
  <si>
    <t xml:space="preserve">Reconhecimento de Dívida com Contratação de pessoa jurídica para prestação de serviços de transporte escolar, para atuação na zona rural dos municípios do Estado de Roraima em estradas pavimentadas, não pavimentadas e vicinais. Recurso oriundo das Emendas Parlamentar Coletiva nº 241 , de autoria da Comissão Mista de Orçamento, Fiscalização Financeira, Tributação e Controle, sancionada através Lei Orçamentária Anual do Estado de Roraima, Lei nº 2.107 de 28 de janeiro de 2025, publicado no DOE 4854. Referente aos meses de novembro e dezembro/2024. Conforme Ficha de Análise 278 (15614712) e  Ficha de Análise 137 (16895467) - SEI relacionado 17101.005771/2024.33.
</t>
  </si>
  <si>
    <t>17101.0001.25.01391-3</t>
  </si>
  <si>
    <t>17101.0001.12.362.080.2202.9900.33504100.1500.0000.4.1</t>
  </si>
  <si>
    <t>Atender despesa de reconhecimento de dívidas de contratação de pessoa jurídica para prestação de serviços de transporte escolar, para atuação na zona rural dos municípios do Estado de Roraima em estradas pavimentadas, não pavimentadas e vicinais</t>
  </si>
  <si>
    <t>Termo de fomento referente ao Projeto Aprova +, Construindo o Futuro - Oferta de estudo gratuito, revisando o conteúdo do ensino médio para que o aluno ingresse nas faculdades e universidades&amp;#8203;. Recurso oriundo de Emenda Parlamentar nº 293 (17466176) no valor de R$ 2.500.000,00, Emenda Parlamentar nº 267 (17466223) no valor de R$ 1.000.000,00, Emenda Parlamentar nº 308 (17466276) no valor de R$ 2.793.766,92, Emenda Parlamentar nº 309 (17466276) no valor de R$ 2.206.233,08 e a Emenda Parlamentar nº 241 (17466326) no valor de R$ 2.500.000,00. Conforme Despacho 30 (18012448), SEI 17101.010338/2025.09.</t>
  </si>
  <si>
    <t>34101.0001.25.00134-1</t>
  </si>
  <si>
    <t>Apoio ao Evento XIX Festival da Melancia 2025 no município de Normandia</t>
  </si>
  <si>
    <t>Repasse de recursos financeiros oriundo da Emenda Parlamentar Coletiva Não Impositiva nº 242, de autoria da Comissão Mista de Orçamento, Fiscalização Financeira, Tributação e Controle  para Município de Normadia em apoio ao  XIX  FESTIVAL DA MELANCIA/2025. Convênio nº 06/2025.</t>
  </si>
  <si>
    <t>34101.0001.25.00184-8</t>
  </si>
  <si>
    <t>34101.0001.13.392.031.2428.0300.33404100.1500.0000.4.1</t>
  </si>
  <si>
    <t>Realizaçäo de eventos no município de Mucajai.</t>
  </si>
  <si>
    <t>Repasse de recurso financeiro, oriundo da EMENDA PARLAMENTAR COLETIVA NÃO IMPOSITIVA Nº: 242, de autoria da Comissão Mista de Orçamento, Fiscalização Financeira, Tributação e Controle; para a Prefeitura Municipal de MUCAJAI, através da formalização de convênio, em apoio evento cultural "XXXXI SEMANA DA PAIXÃO DE CRISTO DE MUCAJAÍ".</t>
  </si>
  <si>
    <t>34101.0001.25.00348-4</t>
  </si>
  <si>
    <t>34101.0001.13.392.031.2425.0200.33404100.1500.0000.4.1</t>
  </si>
  <si>
    <t>Repasse de recurso para a Prefeitura Municipal de Caracaraí, através da formalização de convênio, para apoiar na realização do LXX Aniversário de Emancipação Política do Município de Caracaraí-RR (Projeto Caracaraí 70° Anos de Tradição e Conquistas</t>
  </si>
  <si>
    <t>Repasse de recursos financeiros para a Prefeitura Municipal de CARACARAÍ, para apoiar na realização do Projeto "CARACARAÍ 70º ANOS DE TRADIÇÃO E CONQUISTAS " através do convênio nº 19/2025, Emenda Parlamentar Coletiva nº 242, de autoria da Comissão Mista de Orçamento, Fiscalização Financeira, Tributação e Controle.
Processo SEI: 34101.000887/2025-86.</t>
  </si>
  <si>
    <t>34101.0001.25.00558-4</t>
  </si>
  <si>
    <t>Fomento à difusão cultural por meio de promoção de eventos no Estado de Roraima.</t>
  </si>
  <si>
    <t>Repasse de recurso financeiro para o Centro de Tradições Gaúchas Nova Querência, através da de Termo de Fomento nº 12/2025, para execução do Projeto "XXXVII SEMANA FARROUPILHA - CECÍLIA BRASIL, A HISTÓRIA NÃO CONTADA'", conforme Emendas Parlamentares n° 242/2025 de autoria da Comissão Mista de Orçamento, Fiscalização
Financeira, Tributação e Controle, sancionada através da Lei Orçamentária Anual do
Estado de Roraima, Lei no 2.107 de 28 de janeiro de 2025.</t>
  </si>
  <si>
    <t>21101.0001.25.01411-7</t>
  </si>
  <si>
    <t>Despesa com serviço de Limpeza, Remoção de Entulhos e Galhadas, Demolições,Melhorias de Acesso e Estacionamentos de Terrenos de Órgãos Públicos do Governo, Arruamento de Sedes e Vilas dos Municípios, Serviços de Caminhão Guindauto, Plataforma e Guincho e"&amp;" demais demandas da SEINF, com Utilização Equipamentos Leves e Pesados, Incluindo: Mão de Obra, Combustível, Manutenção Preventiva e Corretiva e demais demandas necessárias para o completo e bom desempenho dos trabalhos, divididos em 03 (Três) Lotes, Send"&amp;"o: Lote I - nos municípios de Alto Alegre, Amajari, Boa Vista, Iracema e Mucajai.</t>
  </si>
  <si>
    <t>Valor destinado a atender despesa com os serviço de limpeza, remoção de entulhos e galhadas, demolições, melhorias de acesso e estacionamentos de terrenos de órgãos públicos do governo, arruamento de sedes e vilas dos municípios, serviços de caminhão guindauto, plataforma e guincho e demais demandas da SEINF, com utilização equipamentos leves e pesados, incluindo: mão de obra, combustível, manutenção preventiva e corretiva e demais demandas necessárias para o completo e bom desempenho dos trabalhos - Lote I - Municípios de Alto Alegre, Amajarí, Boa Vista, Iracema e Mucajaí. (EMENDA - 242 - ECNI).</t>
  </si>
  <si>
    <t>34101.0001.25.00560-6</t>
  </si>
  <si>
    <t>Repasse de recurso financeiro para o Centro de Tradições Gaúchas Nova Querência, através da de Termo de Fomento nº 12/2025, para execução do Projeto "XXXVII SEMANA FARROUPILHA - CECÍLIA BRASIL, A HISTÓRIA NÃO CONTADA'", conforme Emendas Parlamentares n° 243/2025 de autoria da Comissão Mista de Orçamento, Fiscalização
Financeira, Tributação e Controle, sancionada através da Lei Orçamentária Anual do
Estado de Roraima, Lei no 2.107 de 28 de janeiro de 2025.</t>
  </si>
  <si>
    <t>34101.0001.25.00597-5</t>
  </si>
  <si>
    <t>Fomentar a realização do evento ""Encontro de Adoradores"", por meio da Associação Sociedade Dança Roraima - CNPJ nº 51.845.711/0001-06, no Município do Cantá</t>
  </si>
  <si>
    <t>Repasse de recursos financeiros do ESTADO DE RORAIMA/SECULT a SOCIEDADE DANÇA RORAIMA, através de TERMO DE FOMENTO Nº 21/2025, para apoiar na realização do Projeto "ENCONTRO DE ADORADORES EDIÇÃO 2025", proveniente de remanejamento orçamentário da Emenda Parlamentar Coletiva n° 243/2025 da Comissão de Orçamento, Fiscalização Financeira, Tributação e Controle.</t>
  </si>
  <si>
    <t>34101.0001.25.00646-7</t>
  </si>
  <si>
    <t>34101.0001.13.392.031.2428.0100.33504100.1500.0000.4.1</t>
  </si>
  <si>
    <t>Repasse de recurso para a ASSOCIAÇÃO DOS MOTOCICLISTAS RORAIMA MOTO CLUBE, CNPJ 11.165.755/0001-62, através da formalização de FOMENTO N° 28/2025, para apoiar na realização do PROJETO: 17° ENCONTRO INTERNACIONAL DE MOTOS DE ALTA CILINDRADA¿(19099781) e Plano de  Trabalho, proveniente de remanejamento orçamentário da Emenda Parlamentar Coletiva nº 243, de autoria da Comissão Mista de Orçamento, Fiscalização Financeira, Tributação e Controle</t>
  </si>
  <si>
    <t>34101.0001.25.00787-0</t>
  </si>
  <si>
    <t>34101.0001.13.392.031.2428.1300.33404100.1500.0000.4.1</t>
  </si>
  <si>
    <t>Realização de eventos no município de Caroebe</t>
  </si>
  <si>
    <t>Repasse de recursos financeiros do ESTADO DE RORAIMA/SECULT ao MUNICÍPIO DE CAROEBE-RR, , através de convênio 79/2025, para apoiar na realização do Projeto "XI
 FESTA DA BANANA - CAROEBE AGROSHOW 2025", com recurso proveniente de emenda parlamentar coletiva não impositiva n° 243.</t>
  </si>
  <si>
    <t>21101.0001.25.00331-1</t>
  </si>
  <si>
    <t>21101.0001.26.782.075.2226.1100.33903900.1500.0000.4.1</t>
  </si>
  <si>
    <t>Manutenção de estradas vicinais no município de Cantá.</t>
  </si>
  <si>
    <t>Valor destinado a atender a 8ª Revisão em face de obras com reflexo financeiro ao contrato nº 070/2021, ref. as despesas com os serviços de manutenção de rodovias vicinais no Estado de Roraima, Lote V - Cantá. (Pregão Presencial nº 001/2021-SRP) - EMENDA Nº 244 - ECNI.</t>
  </si>
  <si>
    <t>21101.0001.25.00330-1</t>
  </si>
  <si>
    <t>Valor destinado a atender as despesas com os serviços de manutenção de rodovias vicinais no Estado de Roraima, Lote V - Cantá. (Pregão Presencial nº 001/2021-SRP) - EMENDA Nº 244 - ECNI.</t>
  </si>
  <si>
    <t>21101.0001.25.00472-3</t>
  </si>
  <si>
    <t>Valor destinado a atender o Reajuste ao aditivo do contrato nº  070/2021/SEINF, ref. as despesas com os serviços de manutenção de rodovias vicinais no Estado de Roraima, Lote V - Cantá. (Pregão Presencial nº 001/2021-SRP) - EMENDA Nº 244 - ECNI.</t>
  </si>
  <si>
    <t>21101.0001.25.00644-0</t>
  </si>
  <si>
    <t>Valor destinado a atender parcialmente as despesa com a 3ª Renovação  do Contrato n. 0070/2021/SEINF, referente aos serviços de manutenção de rodovias vicinais no Estado de Roraima, Lote V - Cantá. (Pregão Presencial nº 001/2021-SRP) - EMENDA Nº 244 - ECNI.</t>
  </si>
  <si>
    <t>21101.0001.25.00235-6</t>
  </si>
  <si>
    <t>Valor destinado a atender parcialmente as despesas com os Serviços de Limpeza, Remoção de Entulhos e Galhadas, Demolições, Melhorias de Acesso eEstacionamentos de Terrenos de Órgãos Públicos do Governo, Arruamento de Sedes e Vilas dos Municípios, Serviços de Caminhão Guindauto, Plataforma e Guincho e demais demandas da SEINF, com Utilização Equipamentos Leves e Pesados,
Incluindo: Mão de Obra, Combustível, Manutenção Preventiva e Corretiva e demais demandas necessárias para o completo e bom desempenho dos trabalhos, divididos em 03 (Três) Lotes, Sendo: Lote II - Municípios de Bonfim, Cantá, Normandia, Pacaraima e Uiramutã. (EMENDA - 245 - ECNI).</t>
  </si>
  <si>
    <t>21101.0001.25.00540-1</t>
  </si>
  <si>
    <t>Valor destinado a atender as despesas com o Reajuste, ref. aos Serviços de Limpeza, Remoção de Entulhos e Galhadas, Demolições, Melhorias de Acesso eEstacionamentos de Terrenos de Órgãos Públicos do Governo, Arruamento de Sedes e Vilas dos Municípios, Serviços de Caminhão Guindauto, Plataforma e Guincho e demais demandas da SEINF, com Utilização Equipamentos Leves e Pesados,
Incluindo: Mão de Obra, Combustível, Manutenção Preventiva e Corretiva e demais demandas necessárias para o completo e bom desempenho dos trabalhos, divididos em 03 (Três) Lotes, Sendo: Lote II - Municípios de Bonfim, Cantá, Normandia, Pacaraima e Uiramutã. (EMENDA - 245 - ECNI).</t>
  </si>
  <si>
    <t>21101.0001.25.00864-8</t>
  </si>
  <si>
    <t>Valor destinado a atender parcialmente as despesas com o 2º Reajuste ao Contrato nº  027/2023, referente  aos Serviços de Limpeza, Remoção de Entulhos e Galhadas, Demolições, Melhorias de Acesso eEstacionamentos de Terrenos de Órgãos Públicos do Governo, Arruamento de Sedes e Vilas dos Municípios, Serviços de Caminhão Guindauto, Plataforma e Guincho e demais demandas da SEINF, com Utilização Equipamentos Leves e Pesados, Incluindo: Mão de Obra, Combustível, Manutenção Preventiva e Corretiva e demais demandas necessárias para o completo e bom desempenho dos trabalhos, divididos em 03 (Três) Lotes, Sendo: Lote II - Municípios de Bonfim, Cantá, Normandia, Pacaraima e Uiramutã. (EMENDA - 245 - ECNI).</t>
  </si>
  <si>
    <t>21101.0001.25.00338-7</t>
  </si>
  <si>
    <t>21101.0001.26.782.075.2226.0500.33903900.1500.0000.4.1</t>
  </si>
  <si>
    <t>Manutenção de estradas vicinais no município de Bonfim.</t>
  </si>
  <si>
    <t>Valor destinado a atender as despesas com os serviços de manutenção de rodovias vicinais no Estado de Roraima, Lote IV - Bonfim. (pregão Presencial nº 001/2021-SRP) - PI. EMENDA N° 246 ECNI.</t>
  </si>
  <si>
    <t>21101.0001.25.00497-9</t>
  </si>
  <si>
    <t>Valor destinado a atender as despesas com o Reajuste, ref. aos serviços de manutenção de rodovias vicinais no Estado de Roraima, Lote IV - Bonfim. (pregão Presencial nº 001/2021-SRP) - PI. EMENDA N° 246 ECNI.</t>
  </si>
  <si>
    <t>21101.0001.25.00502-9</t>
  </si>
  <si>
    <t>21101.0001.25.00503-7</t>
  </si>
  <si>
    <t>Valor destinado a atender as despesas com o Reajuste, ref. aos serviços de manutenção de rodovias vicinais no Estado de Roraima, Lote IV - Bonfim. (pregão Presencial nº 001/2021-SRP). EMENDA N° 246 ECNI.</t>
  </si>
  <si>
    <t>17101.0001.25.01867-2</t>
  </si>
  <si>
    <t>17101.0001.12.361.080.2194.1300.33903900.1500.0000.4.1</t>
  </si>
  <si>
    <t>Reforma da Escola Estadual Clovis Nova da Costa, localizada no município de Caroebe</t>
  </si>
  <si>
    <t>Recursos Orçamentários de Emenda Parlamentar Coletiva nº 246, de autoria da Comissão Mista de Orçamento, Fiscalização Financeira, Tributação e Controle. META: manutenção da Escola Estadual Clovis Nova da Costa, localizada no município de Caroebe. Eventual Contratação de empresa para a prestação de serviços comuns de engenharia de forma continuada, por demandas, para execução de manutenção predial preventiva e corretiva e de adequação  de infraestruturas de bens imóveis, com fornecimento de peças, equipamentos, materiais e mão de obra, a se realizar nas unidades sob domínio ou de interesse da Secretaria de Educação e Desporto do Estado de Roraima Contrato nº. 052/2023 (Ep. 15012009). Conforme Despacho 9741 (SEI nº 19039824) - SEI 17101.005680/2023.17</t>
  </si>
  <si>
    <t>21101.0001.25.01560-1</t>
  </si>
  <si>
    <t>Despesa com Serviços de Manutenção de Rodovias Vicinais no Estado de Roraima: Lote V - no município de Cantá.</t>
  </si>
  <si>
    <t>Valor destinado a atender as despesas com o Reajuste, ref. aos serviços de manutenção de rodovias vicinais no Estado de Roraima, Lote V - Cantá. (Pregão Presencial nº 001/2021-SRP) - EMENDA Nº 246 - ECNI.</t>
  </si>
  <si>
    <t>21101.0001.25.00723-4</t>
  </si>
  <si>
    <t>Valor destinado a atender as despesas com a 3ª Renovação do Contrato nº 63/2021/SEINF, ref. aos serviços de manutenção de rodovias vicinais no Estado de Roraima, Lote IV - Bonfim. (pregão Presencial nº 001/2021-SRP). EMENDA N° 247 ECNI.</t>
  </si>
  <si>
    <t>21101.0001.25.00869-9</t>
  </si>
  <si>
    <t>Valor destinado a atender as despesas com os serviços de manutenção de rodovias vicinais no Estado de Roraima, Lote V - Cantá. (Pregão Presencial nº 001/2021-SRP) - EMENDA Nº 247 - ECNI.</t>
  </si>
  <si>
    <t>21101.0001.25.00954-7</t>
  </si>
  <si>
    <t>Valor destinado a atender as despesas com o 4º Reajuste ao Contrato nº 070/2021, ref. aos serviços de manutenção de rodovias vicinais no Estado de Roraima, Lote V - Cantá. (Pregão Presencial nº 001/2021-SRP) - EMENDA Nº 247 - ECNI.</t>
  </si>
  <si>
    <t>21101.0001.25.01064-2</t>
  </si>
  <si>
    <t>Valor destinado a atender as despesas com o Reajuste, ref.  aos serviços de manutenção de rodovias vicinais no Estado de Roraima, Lote V - Cantá. (Pregão Presencial nº 001/2021-SRP) - EMENDA Nº 247 - ECNI.</t>
  </si>
  <si>
    <t>21101.0001.25.01561-1</t>
  </si>
  <si>
    <t>Valor destinado a atender as despesas com o Reajuste, ref. aos serviços de manutenção de rodovias vicinais no Estado de Roraima, Lote V - Cantá. (Pregão Presencial nº 001/2021-SRP) - EMENDA Nº 247 - ECNI.</t>
  </si>
  <si>
    <t>21101.0001.25.00561-4</t>
  </si>
  <si>
    <t>Despesa com serviço de Limpeza, Remoção de Entulhos e Galhadas, Demolições,</t>
  </si>
  <si>
    <t>Valor destinado a atender as despesas com a Contratação de Empresa Especializada em Serviço de Limpeza, Remoção de Entulhos e Galhadas, Demolições, Melhorias de Acesso e Estacionamentos de Terrenos de Órgãos Públicos do Governo, Arruamento de Sedes e Vilas dos Municípios, Serviços de Caminhão Guindauto, Plataforma e Guincho e demais demandas da SEINF, com Utilização Equipamentos Leves e Pesados, Incluindo: Mão de Obra, Combustível, Manutenção Preventiva e Corretiva e demais demandas necessárias para o completo e bom desempenho dos trabalhos, Sendo: Lote III - Municípios de Caracaraí, Caroebe, São João da Baliza, São Luiz e Rorainópolis. (Emenda 248 - ECNI).</t>
  </si>
  <si>
    <t>21101.0001.25.00562-2</t>
  </si>
  <si>
    <t>Valor destinado a atender as despesas com o Reajuste, ref. aos Serviço de Limpeza, Remoção de Entulhos e Galhadas, Demolições, Melhorias de Acesso e Estacionamentos de Terrenos de Órgãos Públicos do Governo, Arruamento de Sedes e Vilas dos Municípios, Serviços de Caminhão Guindauto, Plataforma e Guincho e demais demandas da SEINF, com Utilização Equipamentos Leves e Pesados, Incluindo: Mão de Obra, Combustível, Manutenção Preventiva e Corretiva e demais demandas necessárias para o completo e bom desempenho dos trabalhos, Sendo: Lote III - Municípios de Caracaraí, Caroebe, São João da Baliza, São Luiz e Rorainópolis. (Emenda 248 - ECNI).</t>
  </si>
  <si>
    <t>20601.0001.25.01341-8</t>
  </si>
  <si>
    <t>20601.0001.10.122.010.4517.9900.33909200.1500.0000.4.1</t>
  </si>
  <si>
    <t>reconhecimento de dívida relacionado a contratação de empresa prestadora de serviços da área de instalação e manutenção de sistema de videomonitoramento para atender as unidades de saúde da Rede Pública Estadual de Saúde</t>
  </si>
  <si>
    <t>Contratação de empresa especializada para prestação de serviços de locação, implantação, instalação e manutenção de sistema integrado de videomonitoramento nas unidades hospitalares da Secretaria de Saúde do Estado de Roraima.
- PREGÃO ELETRÔNICO Nº 006/2020;
- SEI Nº 20101.000495/2020.06 - FÍSICO Nº 20601.008338/19-12;
- CONTRATO N.º 085/2020 - 5º T.A (12352273) VIG. 07/04/2024 a 07/04/2025;
- Despacho 100 (17562683) - RECONHECIMENTO DÍVIDA 2024
- conf. Anexo FIPLAN 281 (17348926) - referente a - remanejamento por TRANSPOSIÇAO, c
aoe 10.122.010.4517 - Ações de Informática, da SESAU, Natureza de despesa: 3.3.90.92, fonte: 1.500.000, no valor de R$ 1.260.000,00  -  Emenda Parlamentar Coletiva n° 248, de
autoria da Comissão Mista de OrçaMENTO.
Destina-se DTI/CGA/SESAU</t>
  </si>
  <si>
    <t>20601.0001.25.01342-6</t>
  </si>
  <si>
    <t>Contratação de empresa especializada para prestação de serviços de locação, implantação, instalação e manutenção de sistema integrado de videomonitoramento nas unidades hospitalares da Secretaria de Saúde do Estado de Roraima.
- PREGÃO ELETRÔNICO Nº 006/2020;
- SEI Nº 20101.000495/2020.06 - FÍSICO Nº 20601.008338/19-12;
- CONTRATO N.º 085/2020 - 5º T.A (12352273) VIG.07/04/2024 a 07/04/2025;
- Termo de Reconhecimento de Dívida SESAU/CGA/DTI (SEI nº 11483417) -  2023;
- Anexo FIPLAN 281(17348926) - ref. ao remanejamento por TRANSPOSIÇAO,
Paoe 10.122.010.4517-Ações de Informática, da SESAU,Natureza de despesa:3.3.90.92,fonte: 1.500.000,no valor de R$ 1.260.000,00 - Emenda Parlamentar Coletiva n° 248, de
autoria da Comissão Mista de Orçamento.
DTI/CGA/SESAU</t>
  </si>
  <si>
    <t>21101.0001.25.00704-8</t>
  </si>
  <si>
    <t>21101.0001.15.451.043.3536.9900.33404100.1500.0000.4.1</t>
  </si>
  <si>
    <t>Valor destinado a atender as despesa com o Convênio nº 13/2025-ESTADO DE RORAIMA/SEINF/MUNICÍPIO DE PACARAIMA, cujo objeto é serviços de Limpeza Pública Urbana no Município de Pacaraima-RR.  (ECNI - EMENDA N° 248).</t>
  </si>
  <si>
    <t>21101.0001.25.00832-1</t>
  </si>
  <si>
    <t>21101.0001.15.451.043.3536.1300.33404100.1500.0000.4.1</t>
  </si>
  <si>
    <t>Despesa com Aditivo ao Convênio nº 35/2022, celebrado entre o Estado de
Roraima/SEINF e o MUNICÍPIO DE CAROEBE, cujo objeto é serviços de Limpeza Pública</t>
  </si>
  <si>
    <t>Valor destinado a atender as despesa com o Aditivo do Convênio nº 35/2022, cujo objeto é serviços de Limpeza Pública Urbana na Sede do Município de Caroebe-RR. (ECNI - EMENDA N° 248).</t>
  </si>
  <si>
    <t>21101.0001.25.01348-1</t>
  </si>
  <si>
    <t>Valor destinado a atender as despesas com a  1ª Renovação  do Contrato, ref. aos Serviço de Limpeza, Remoção de Entulhos e Galhadas, Demolições, Melhorias de Acesso e Estacionamentos de Terrenos de Órgãos Públicos do Governo, Arruamento de Sedes e Vilas dos Municípios, Serviços de Caminhão Guindauto, Plataforma e Guincho e demais demandas da SEINF, com Utilização Equipamentos Leves e Pesados, Incluindo: Mão de Obra, Combustível, Manutenção Preventiva e Corretiva e demais demandas necessárias para o completo e bom desempenho dos trabalhos, Sendo: Lote III - Municípios de Caracaraí, Caroebe, São João da Baliza, São Luiz e Rorainópolis. (Emenda 248 - ECNI).</t>
  </si>
  <si>
    <t>34101.0001.25.00734-1</t>
  </si>
  <si>
    <t>34101.0001.13.392.031.2428.0900.33404100.1500.0000.4.1</t>
  </si>
  <si>
    <t>Comemoração ao 30º (trigésimo) aniversário do município de Pacaraima - RR</t>
  </si>
  <si>
    <t>Repasse de recurso financeiro para a Prefeitura Municipal de PACARAIMA, através de convênio nº 73/2025, para apoiar na realização do Projeto "COMEMORAÇÃO AO 30° ANIVERSÁRIO DO MUNICÍPIO DE PACARAIMA" , proveniente do remanejamento do recurso orçamentário da Emenda Parlamentar Coletiva n° 248/2025, de autoria da Comissão Mista de Orçamento, Fiscalização Financeira, Tributação e Controle.
Processo 34101.001948/2025.22.</t>
  </si>
  <si>
    <t>21101.0001.25.01948-8</t>
  </si>
  <si>
    <t>Manutenção de rodovias vicinais no Estado de Roraima - Lote XIII - Município de São João da Baliza.</t>
  </si>
  <si>
    <t>Valor destinado a atender as despesas com os serviços de Manutenção de Rodovias Vicinais no Estado de Roraima - Lote XIII, no Município de São João da Baliza(Pregão Presencial nº 001/2021-SRP) - ECNI - EMENDA N° 248.</t>
  </si>
  <si>
    <t>34101.0001.25.00828-1</t>
  </si>
  <si>
    <t xml:space="preserve"> Projeto Luzes de Natal, do município de Pacaraima - RR.</t>
  </si>
  <si>
    <t>Repasse de recurso para a Prefeitura Municipal de PACARAIMA, através do convênio nº 85/2025, para apoiar na realização do Projeto "LUZES DE NATAL EM PACARAIMA -RR" (20068614) e Plano de Trabalho (20089577), proveniente do remanejamento do recurso orçamentário da Emenda Parlamentar de Comissão não Impositiva n° 248/2025, de autoria da Comissão Mista de Orçamento, Fiscalização Financeira, Tributação e Controle (20068612).</t>
  </si>
  <si>
    <t>21101.0001.25.02126-1</t>
  </si>
  <si>
    <t>Valor destinado a atender as despesas com o Reajuste, ref. aos serviços de Manutenção de Rodovias Vicinais no Estado de Roraima - Lote XIII, no Município de São João da Baliza(Pregão Presencial nº 001/2021-SRP) - ECNI - EMENDA N° 248.</t>
  </si>
  <si>
    <t>21101.0001.25.02183-0</t>
  </si>
  <si>
    <t>Valor destinado a atender as despesas com o reajuste, ref. aos serviços de manutenção de rodovias vicinais no Estado de Roraima, Lote I. (Pregão Presencial nº 001/2021-SRP). Emenda nº 248 - ECNI.</t>
  </si>
  <si>
    <t>21101.0001.25.00175-9</t>
  </si>
  <si>
    <t>Para atender parcialmente despesa com serviços de limpeza, remoção de entulhos e galhadas, demolições, melhoria de acesso e estacionamentos de terrenos de órgãos públicos do Governo, arruamento de Sedes e Vilas dos municípios, serviços de caminhão guindau"&amp;"to, plataforma e guincho e demais demandas da SEINF, com utilização equipamentos leves e pesados, incluindo: mão de obra, combustível, manutenção preventiva e corretiva e demais demandas necessárias para o completo e bom desempenho dos trabalhos, por um p"&amp;"eríodo de 12 meses - Lote I - municípios de Alto Alegre, Amajarí, Boa Vista, Iracema e Mucajaí</t>
  </si>
  <si>
    <t>Valor destinado a atender parcialmente despesa com PI dos serviço de limpeza, remoção de entulhos e galhadas, demolições, melhorias de acesso e estacionamentos de terrenos de órgãos públicos do governo, arruamento de sedes e vilas dos municípios, serviços de caminhão guindauto, plataforma e guincho e demais demandas da SEINF, com utilização equipamentos leves e pesados, incluindo: mão de obra, combustível, manutenção preventiva e corretiva e demais demandas necessárias para o completo e bom desempenho dos trabalhos - Lote I - Municípios de Alto Alegre, Amajarí, Boa Vista, Iracema e Mucajaí. (EMENDA - 249 - ECNI).</t>
  </si>
  <si>
    <t>20601.0001.25.03472-5</t>
  </si>
  <si>
    <t>Atender ao Projeto Saúde Integrativa da Família-SIF, proporcionando acesso a atendimentos clínicos e odontológicos para as populações de Boa Vista, Mucajaí, Cantá e Pacaraima, através do Instituto de Desenvolvimento Humano e Social, CNPJ: 27.959.638/0001-"&amp;"00.</t>
  </si>
  <si>
    <t>Empenhamento em atenção ao Despacho 195 ep. (20332934), conforme abaixo:
- Emenda Parlamentar Coletiva de n° 249/2025 de autoria dda Comissão Mista de Orçamento, Fiscalização Financeira, Tributação e Controle para continuidade da formalização do Termo de Fomento nº 55/2025 - ESTADO DE RORAIMA/SESAU/INSTITUTO DE DESENVOLVIMENTO HUMANO E SOCIAL:
- Termo de Fomento nº 55/2025 - ESTADO DE RORAIMA/SESAU/INSTITUTO DE DESENVOLVIMENTO HUMANO E SOCIAL;
-Funcional Programática: 20601.0001.10.302.078.2174 - Assistência Especializada em Saúde;
-Elemento de Despesa: 3.3.50.41 ¿ Contribuições;
-Fonte: 1.500.0000;
-Valor: R$ 4.000.000,00 (quatro milhões de reais)
- conta bancária ep. (20063382).
Destina-se IDHES-RR</t>
  </si>
  <si>
    <t>17101.0001.25.00314-4</t>
  </si>
  <si>
    <t>17101.0001.12.361.080.2194.9900.33909200.1500.0000.4.1</t>
  </si>
  <si>
    <t xml:space="preserve">Recurso destinado a atender Reconhecimento de Dívida de Contratos Contínuos da Secretaria de Estado da Educação e Desporto. Origem: Emenda Parlamentar Coletiva: - 250 de Autoria da Comissão Mista de Orçamento, Fiscalização Financeira, Tributação e Controle; Objeto: Manutenção preventiva e corretiva de pintura nas instalações prediais das Escolas da Rede Estadual de Ensino do Interior do Estado (área de campo e indígena), conforme Despacho 168 (16448644), SEI - 17101.004417/2021.49.
</t>
  </si>
  <si>
    <t>21101.0001.25.01291-2</t>
  </si>
  <si>
    <t>21101.0001.26.782.075.2226.0500.33404100.1500.0000.4.1</t>
  </si>
  <si>
    <t>Despesa com a celebração de Convênio, entre o Estado de Roraima/SEINF e o município de Bonfim, cujo objeto é Manutenção e Conservação de Estradas Vicinais no Município de Bonfim</t>
  </si>
  <si>
    <t>Valor destinado a atender as com o Convênio nº 42/2025-ESTADO DE RORAIMA/SEINF/MUNICÍPIO DE BONFIM, cujo objeto é serviços de manutenção e conservação de estradas vicinais no município de Bonfim/RR. (EMENDA N° 251).</t>
  </si>
  <si>
    <t>19301.0001.25.00132-2</t>
  </si>
  <si>
    <t>19301.0001.06.183.037.2046.9900.33903900.1500.0000.4.1</t>
  </si>
  <si>
    <t>Atender os beneficiários do Projeto Social "Carteira de Habilitação Cidadã" que trata a Lei Estadual Nº. 1.011/15, de 08 de Setembro De 2015, referente aos serviços das Clínicas Médicas, Psicológicas e Centro de Formação de Condutores.</t>
  </si>
  <si>
    <t>Importe referente a despesa o Centro de Formação de Condutores para realização de cursos teórico-técnico e prático de direção veicular nas categorias A, B e AB, aos beneficiários do Projeto Social "Carteira de Habilitação Cidadã" de que trata a Lei Estadual n.º 1.011/15, de 08 de setembro de 2015, conforme Processo SEI nº 19301.002791/2022.60. EP Nº 252 - Emenda Coletiva Não Impositiva- ECNI - autoria da Comissão de Orç. Fisc. Fin.</t>
  </si>
  <si>
    <t>19301.0001.25.00343-0</t>
  </si>
  <si>
    <t xml:space="preserve">Importe referente a Clínicas Médicas e Psicológicas, para realização dos exames de aptidão física e mental e avaliação psicológica aos beneficiários do Projeto Social "Carteira de Habilitação Cidadã" de que trata a lei estadual nº. 1.011/15, de 08 de setembro de 2015. PROC. SEI Nº 3032/2022.14. Emenda Parlamentar nº 252 - Emenda Coletiva Não Impositiva- ECNI - autoria da Comissão de Orç. Fisc. Fin.
</t>
  </si>
  <si>
    <t>19301.0001.25.00344-9</t>
  </si>
  <si>
    <t>Importe referente a Clínicas Médicas e Psicológicas, para realização dos exames de aptidão física e mental e avaliação psicológica aos beneficiários do Projeto Social "Carteira de Habilitação Cidadã" de que trata a Lei Estadual nº. 1.011/15, de 08 de setembro de 2015. PROC. SEI Nº 3032/2022.14. Emenda Parlamentar nº 252 - Emenda Coletiva Não Impositiva- ECNI - autoria da Comissão de Orç. Fisc.
Fin</t>
  </si>
  <si>
    <t>19301.0001.25.00359-7</t>
  </si>
  <si>
    <t>Importe referente a Clínicas Médicas e Psicológicas, para realização dos exames de aptidão física e mental e avaliação psicológica aos beneficiários do projeto social "Carteira de Habilitação Cidadã" de que trata a lei estadual nº. 1.011/15, de 08 de setembro de 2015. PROC SEI Nº 8089/2023.91. EMENDA PARLAMENTAR Nº 252.</t>
  </si>
  <si>
    <t>19301.0001.25.00361-9</t>
  </si>
  <si>
    <t>Importe referente a Clínicas Médicas e Psicológicas, para realização dos exames de aptidão física e mental e avaliação psicológica aos beneficiários do projeto social "Carteira de Habilitação Cidadã" de que trata a lei estadual nº. 1.011/15, de 08 de setembro de 2015. PROC SEI Nº 19301.002915/2022.15. EMENDA PARLAMENTAR Nº 252.</t>
  </si>
  <si>
    <t>19301.0001.25.00362-7</t>
  </si>
  <si>
    <t>Importe referente a Clínicas Médicas e Psicológicas, para realização dos exames de aptidão física e mental e avaliação psicológica aos beneficiários do projeto social "Carteira de Habilitação Cidadã" de que trata a lei estadual nº. 1.011/15, de 08 de setembro de 2015. PROC SEI Nº 19601.000573/2023.71. EMENDA PARLAMENTAR Nº 252.</t>
  </si>
  <si>
    <t>19301.0001.25.00364-3</t>
  </si>
  <si>
    <t>Importe referente a Clínicas Médicas e Psicológicas, para realização dos exames de aptidão física e mental e avaliação psicológica aos beneficiários do projeto social "Carteira de Habilitação Cidadã" de que trata a lei estadual nº. 1.011/15, de 08 de setembro de 2015. PROC SEI Nº 19301.007051/2023.09. EMENDA PARLAMENTAR Nº 252.</t>
  </si>
  <si>
    <t>19301.0001.25.00365-1</t>
  </si>
  <si>
    <t>Importe referente a Clínicas Médicas e Psicológicas, para realização dos exames de aptidão física e mental e avaliação psicológica aos beneficiários do projeto social "Carteira de Habilitação Cidadã" de que trata a lei estadual nº. 1.011/15, de 08 de setembro de 2015. PROC SEI Nº 19301.007594/2023.18. EMENDA PARLAMENTAR Nº 252.</t>
  </si>
  <si>
    <t>19301.0001.25.00366-1</t>
  </si>
  <si>
    <t>Importe referente a Clínicas Médicas e Psicológicas, para realização dos exames de aptidão física e mental e avaliação psicológica aos beneficiários do projeto social "Carteira de Habilitação Cidadã" de que trata a lei estadual nº. 1.011/15, de 08 de setembro de 2015. PROC SEI Nº 19301.003545/2022.25. EMENDA PARLAMENTAR Nº 252.</t>
  </si>
  <si>
    <t>19301.0001.25.00425-9</t>
  </si>
  <si>
    <t xml:space="preserve">Importe referente a Clínicas Médicas e Psicológicas, para realização dos exames de aptidão física e mental e avaliação psicológica aos beneficiários do projeto social, Carteira de Habilitação Cidadã de que trata a lei estadual nº. 1.011/15, de 08 de setembro de 2015. PROC SEI Nº 19301.002949/2022.00. Emenda Parlamentar nº 252 - Emenda Coletiva Não Impositiva- ECNI - autoria da Comissão Mista de Orçamento, Fiscalização Financeira, Tributação e Controle.
</t>
  </si>
  <si>
    <t>19301.0001.25.00426-7</t>
  </si>
  <si>
    <t xml:space="preserve">Importe referente a Clínicas Médicas e Psicológicas, para realização dos exames de aptidão física e mental e avaliação psicológica aos beneficiários do projeto social, Carteira de Habilitação Cidadã de que trata a lei estadual nº. 1.011/15, de 08 de setembro de 2015. PROC SEI Nº 19301.006508/2022.79. Emenda Parlamentar nº 252 - Emenda Coletiva Não Impositiva- ECNI - autoria da Comissão Mista de Orçamento, Fiscalização Financeira, Tributação e Controle.
</t>
  </si>
  <si>
    <t>19301.0001.25.00440-2</t>
  </si>
  <si>
    <t xml:space="preserve">Importe referente a Clínicas Médicas e Psicológicas, para realização dos exames de aptidão física e mental e avaliação psicológica aos beneficiários do Projeto Social "Carteira de Habilitação Cidadã" de que trata a lei estadual nº. 1.011/15, de 08 de setembro de 2015. Proc. SEI Nº 7593/2023.73. Emenda Parlamentar nº 252.
</t>
  </si>
  <si>
    <t>19301.0001.25.00441-0</t>
  </si>
  <si>
    <t>Importe referente a despesa com Clínicas Médicas e Psicológicas, para realização dos exames de aptidão física e mental e avaliação psicológica aos beneficiários do projeto social "Carteira de Habilitação Cidadã" de que trata a lei estadual nº. 1.011/15, de 08 de setembro de 2015.
PROC SEI Nº 19301.002913/2022.18. EMENDA PARLAMENTAR Nº 252.</t>
  </si>
  <si>
    <t>19301.0001.25.01552-8</t>
  </si>
  <si>
    <t>Importe referente a despesa o Centro de Formação de Condutores para realização de cursos teórico-técnico e prático de direção veicular nas categorias A, B e AB, aos beneficiários do Projeto Social "Carteira de Habilitação Cidadã" de que trata a Lei Estadual n.º 1.011/15, de 08 de setembro de 2015, conforme Processo SEI nº 19301.002791/2022.60. EP Nº 252 e 294 - Emenda Coletiva Não Impositiva- ECNI - autoria da Comissão de Orç. Fisc. Fin.</t>
  </si>
  <si>
    <t>19301.0001.25.01799-7</t>
  </si>
  <si>
    <t>Importe referente aos serviços das Clínicas Médicas e Psicológicas, para realização dos exames de aptidão física e mental e avaliação psicológica aos beneficiários do projeto social "Carteira de Habilitação Cidadã" de que trata a lei estadual nº. 1.011/15, de 08 de setembro de 2015, conforme Processo SEI n.º 19301.008110/2022.77. Emenda Parlamentar n.º 252 (R$ 1.739,40) Emenda Parlamentar n.º 294 (R$ 660,60). DECRETO Nº 39.016-E, DE 11 DE AGOSTO DE 2025.</t>
  </si>
  <si>
    <t>21101.0001.25.01292-0</t>
  </si>
  <si>
    <t>Despesa com a celebração de Convênio, entre o Estado de Roraima/SEINF e о município de Bonfim, cujo objeto é Manutenção e Conservação de Estradas Vicinais no município de Bonfim.</t>
  </si>
  <si>
    <t>Valor destinado a atender as com o Convênio nº 42/2025-ESTADO DE RORAIMA/SEINF/MUNICÍPIO DE BONFIM, cujo objeto é serviços de manutenção e conservação de estradas vicinais no município de Bonfim/RR (EMENDA N° 253).</t>
  </si>
  <si>
    <t>34101.0001.25.00135-1</t>
  </si>
  <si>
    <t>Repasse de recursos financeiros oriundo da Emenda Parlamentar Coletiva Não Impositiva nº 254, de autoria da Comissão Mista de Orçamento, Fiscalização Financeira, Tributação e Controle  para Município de Normadia em apoio ao  XIX  FESTIVAL DA MELANCIA/2025. Convênio nº 06/2025.</t>
  </si>
  <si>
    <t>34101.0001.25.00840-0</t>
  </si>
  <si>
    <t>34101.0001.13.392.031.2428.9900.33504100.1500.0000.4.1</t>
  </si>
  <si>
    <t>Promover e estimular a regionalização da produção cultural e artística brasileira, com valorização de recursos humanos e conteúdos locais, bem como apoiar, valorizar e difundir o conjunto das manifestações culturais e seus respectivos criadores através da"&amp;" música, palestra, teatro, dança e bandas gospel regionais e nacionais, através da Associação Evoluindo Vidas, CNPJ no 13.431.817/0001-66</t>
  </si>
  <si>
    <t>Repasse de recurso para o INSTITUTO EVOLUINDO VIDAS, inscrito no CNPJ sob o nº 13.431.817/0001-66, através TERMO DE FOMENTO 052/2025, para apoiar na realização do Projeto "RORAIMA CULTURAL", proveniente da Emenda Parlamentar Coletiva Não Impositiva - ECNI nº 254/2025 de autoria da Comissão Mista de Orçamento, Fiscalização Financeira, Tributação e Controle, conforme OFÍCIO N° 559/2025.</t>
  </si>
  <si>
    <t>34101.0001.25.00848-6</t>
  </si>
  <si>
    <t>Promover a cultura e assistência social, levando a inclusão social e cultural através da sétima arte, tendo como cenário de exibição de sessões de cinema os espaços públicos de Roraima, bem como a realizaçáo de eventos esportivos e integração social, atra"&amp;"vés da ABRX *Associação Roraimense de Bicicross, CNPJ no A4.224.345/0001-80</t>
  </si>
  <si>
    <t>Repasse de recurso para a  ABRX -ASSOCIAÇÃO RORAIMENSE DE BICICROSS, inscrita no CNPJ sob o nº 04.224.345/0001-80, através de TERMO DE FOMENTO nº 57/2025, para apoiar na realização do Projeto "BIKE, CINE E AÇÃO" (20079247)&amp;#8203; e Plano de  Trabalho - (20103960), proveniente de remanejamento orçamentário da Emenda Parlamentar de Comisão não Impositiva - ECNI n° 254 da Comissão de Orçamento, Fiscalização Financeira, Tributação e Controle (20079244).</t>
  </si>
  <si>
    <t>Oferta de cursos nos municípios do Estado de Roraima na área de cultura para a execução do ""Projeto Carreta Cultural"", através do Instituto Futuro Certo - I.F.C, CNPJ no 55.152.402/0001-01</t>
  </si>
  <si>
    <t>Fomento à difusão cultural por meio de promoção de eventos no Estado de Roraima</t>
  </si>
  <si>
    <t>21101.0001.25.01201-7</t>
  </si>
  <si>
    <t>Despesa com serviço de manutenção de pontes de madeira em rodovias vicinais no Estado de Roraima, Lote V - Município de Cantá e Lote IX - Município de Mucajaí</t>
  </si>
  <si>
    <t>Valor destinado a atender as despesas com os serviços de manutenção de pontes de madeira em rodovias vicinais no Estado de Roraima, Lote V - Cantá. (Pregão Presencial nº 002/2021-SRP) - EMENDA 255 - ECNI.</t>
  </si>
  <si>
    <t>21101.0001.25.01202-5</t>
  </si>
  <si>
    <t>Valor destinado a atender as despesas com o 3º Reajuste, ref. aos serviços de manutenção de pontes de madeira em rodovias vicinais no Estado de Roraima, Lote V - Cantá. (Pregão Presencial nº 002/2021-SRP) - EMENDA 255 - ECNI.</t>
  </si>
  <si>
    <t>21101.0001.25.01203-3</t>
  </si>
  <si>
    <t>Valor destinado a atender as despesas com os serviços de manutenção de pontes de madeira em rodovias vicinais no Estado de Roraima, Lote IX - Município de Mucajaí-RR. (Pregão Presencial nº 002/2021-SRP) - Emenda 255 - ECNI.</t>
  </si>
  <si>
    <t>21101.0001.25.01204-1</t>
  </si>
  <si>
    <t>Valor destinado a atender as despesas com o Reajuste, ref. aos serviços de manutenção de pontes de madeira em rodovias vicinais no Estado de Roraima, Lote IX - Município de Mucajaí-RR. (Pregão Presencial nº 002/2021-SRP) - Emenda 255 - ECNI.</t>
  </si>
  <si>
    <t>21101.0001.25.01105-3</t>
  </si>
  <si>
    <t>Despesa com serviço de limpeza, remoção de entulhos e galhadas, demolições, melhorias de acesso e estacionamentos de terrenos de órgãos públicos do Governo, arruamento de Sedes e Vilas dos municípios, serviços de caminhão guindauto, plataforma e guincho e"&amp;" demais demandas da SEINF, com utilização equipamentos leves e pesados, incluindo: mão de obra, combustível, manutenção preventiva e corretiva e demais demandas necessárias para o completo e bom desempenho dos trabalhos, por período de 12 meses - Lote I -"&amp;" Municípios de Alto Alegre, Amajarí, Boa Vista, Iracema e Mucajaí</t>
  </si>
  <si>
    <t>Valor destinado a atender despesa com os serviço de limpeza, remoção de entulhos e galhadas, demolições, melhorias de acesso e estacionamentos de terrenos de órgãos públicos do governo, arruamento de sedes e vilas dos municípios, serviços de caminhão guindauto, plataforma e guincho e demais demandas da SEINF, com utilização equipamentos leves e pesados, incluindo: mão de obra, combustível, manutenção preventiva e corretiva e demais demandas necessárias para o completo e bom desempenho dos trabalhos - Lote I - Municípios de Alto Alegre, Amajarí, Boa Vista, Iracema e Mucajaí. (EMENDA - 256 - ECNI).</t>
  </si>
  <si>
    <t>21101.0001.25.01106-1</t>
  </si>
  <si>
    <t>Valor destinado a atender despesa com o Reajuste, ref. aos serviço de limpeza, remoção de entulhos e galhadas, demolições, melhorias de acesso e estacionamentos de terrenos de órgãos públicos do governo, arruamento de sedes e vilas dos municípios, serviços de caminhão guindauto, plataforma e guincho e demais demandas da SEINF, com utilização equipamentos leves e pesados, incluindo: mão de obra, combustível, manutenção preventiva e corretiva e demais demandas necessárias para o completo e bom desempenho dos trabalhos - Lote I - Municípios de Alto Alegre, Amajarí, Boa Vista, Iracema e Mucajaí. (EMENDA - 256 - ECNI).</t>
  </si>
  <si>
    <t>21101.0001.25.00613-0</t>
  </si>
  <si>
    <t>Manutenção de pontes nas vicinais no município dos Estados de Roraima.</t>
  </si>
  <si>
    <t>Valor destinado a atender as despesas com os serviços de manutenção de pontes de madeira em rodovias vicinais no Estado de Roraima, Lote IX - Município de Mucajaí-RR. (Pregão Presencial nº 002/2021-SRP) - Emenda 257 - ECNI.</t>
  </si>
  <si>
    <t>21101.0001.25.00614-9</t>
  </si>
  <si>
    <t>Valor destinado a atender as despesas com Reajuste, ref. aos serviços de manutenção de pontes de madeira em rodovias vicinais no Estado de Roraima, Lote IX - Município de Mucajaí-RR. (Pregão Presencial nº 002/2021-SRP) - Emenda 257 - ECNI.</t>
  </si>
  <si>
    <t>21101.0001.25.00834-6</t>
  </si>
  <si>
    <t>Despesas com manutenção de pontes de madeira em rodovias vicinais no Estado de Roraima - Lote 2 - Município de AMAJARÍ</t>
  </si>
  <si>
    <t>Valor destinado a atender as despesas com os serviços de manutenção de pontes de madeira em rodovias vicinais no Estado de Roraima, Lote II - Município de Amajarí. (Pregão Presencial nº 002/2021-SRP) - Emenda 258 - ECNI.</t>
  </si>
  <si>
    <t>21101.0001.25.00952-0</t>
  </si>
  <si>
    <t>Valor destinado a atender as despesas com o Reajuste, ref. aos serviços de manutenção de pontes de madeira em rodovias vicinais no Estado de Roraima, Lote II - Município de Amajarí. (Pregão Presencial nº 002/2021-SRP) - Emenda 258 - ECNI.</t>
  </si>
  <si>
    <t>21101.0001.25.00953-9</t>
  </si>
  <si>
    <t>Despesas com manutenção de pontes de madeira em rodovias vicinais no Estado de Roraima, Lote VII - Município de Caroebe</t>
  </si>
  <si>
    <t>Valor destinado a atender as despesas com os serviços de manutenção de pontes de madeira em rodovias vicinais no Estado de Roraima, Lote VII - Município de Caroebe. (Pregão Presencial nº 002/2021-SRP) -  Emenda 258 - ECNI.</t>
  </si>
  <si>
    <t>34101.0001.25.00559-2</t>
  </si>
  <si>
    <t>Desenvolvimento de atividades culturais: Circuito de Vaqueiros de Roraima, a ser executado pela Sociedade de Educação Superior Atual S/C - SATUAL, CNPJ Nº 05.747 .024/0001-22</t>
  </si>
  <si>
    <t>Repasse de recurso para a SOCIEDADE DE EDUCAÇÃO SUPERIOR ATUAL S/C - SATUAL CNPJ  05.747.024/0001/22, através de TERMO FOMENTO Nº 19/2025, para apoiar na realização do Projeto "CIRCUITO VAQUEIROS RAIZ DE RORAIMA", proveniente de remanejamento orçamentário da Emenda Parlamentar n° 259 da Comissão de Orçamento, Fiscalização Financeira, Tributação e Controle.</t>
  </si>
  <si>
    <t>21101.0001.25.00544-4</t>
  </si>
  <si>
    <t>Despesa com serviços de conservação, manutenção e recuperação de vias públicas urbanas e rurais em diversos municípios do Estado de Roraima - LOTE I: Municípios de Boa Vista, Alto Alegre, Amajarí, Mucajaí e Iracema-RR</t>
  </si>
  <si>
    <t>Valor destinado a atender as despesas com os serviços de conservação, manutenção e recuperação de vias públicas urbanas e rurais em diversos municípios do Estado de Roraima - LOTE I: Municípios de Boa Vista, Alto Alegre, Amajarí, Mucajaí e Iracema/RR (PREGÃO PRESENCIAL (SRP) Nº 005/2022) - Emenda 260 - ECNI.</t>
  </si>
  <si>
    <t>21101.0001.25.00545-2</t>
  </si>
  <si>
    <t>Valor destinado a atender as despesas com os serviços de conservação, manutenção e recuperação de vias públicas urbanas e rurais em diversos municípios do Estado de Roraima - LOTE I: Municípios de Boa Vista, Alto Alegre, Amajarí, Mucajaí e Iracema/RR (PREGÃO PRESENCIAL (SRP) Nº 005/2022) - Emenda 261 - ECNI.</t>
  </si>
  <si>
    <t>21101.0001.25.00722-6</t>
  </si>
  <si>
    <t>Contratação de empresa para a realização de serviços de limpeza urbana na Vila Moderna e na sede do município de São Luiz do Anauá</t>
  </si>
  <si>
    <t>Valor destinado a atender as despesas com a celebração do Convênio nº 12/2025-ESTADO DE RORAIMA/SEINF/MUNICÍPIO DE SÃO LUIZ DO ANAUÁ, cujo objeto é serviços de limpeza urbana na Vila Moderna e na sede do Município de São Luiz do Anauá. (ECNI - EMENDA N° 262).</t>
  </si>
  <si>
    <t>21101.0001.25.01962-3</t>
  </si>
  <si>
    <t>Conservação, manutenção e recuperação de vias públicas urbanas e rurais em diversos municípios do Estado de Roraima, LOTE I: Municípios de Boa Vista, Alto Alegre, Amajarí, Mucajaí e Iracema</t>
  </si>
  <si>
    <t>Valor destinado a atender as despesas com o reajuste, ref. aos serviços de conservação, manutenção e recuperação de vias públicas urbanas e rurais em diversos municípios do Estado de Roraima - LOTE I: Municípios de Boa Vista, Alto Alegre, Amajarí, Mucajaí e Iracema/RR (PREGÃO PRESENCIAL (SRP) Nº 005/2022) - EMENDA N° 262 ECNI.</t>
  </si>
  <si>
    <t>21101.0001.25.01169-1</t>
  </si>
  <si>
    <t>Valor destinado a atender as despesas com os serviços de manutenção de rodovias vicinais no Estado de Roraima, Lote IX - Município de Mucajaí-RR. (pregão Presencial nº 001/2021-SRP) - ECNI - EMENDA N° 263.</t>
  </si>
  <si>
    <t>21101.0001.25.01170-3</t>
  </si>
  <si>
    <t>Valor destinado a atender as despesas com o Reajuste, ref. os serviços de manutenção de rodovias vicinais no Estado de Roraima, Lote IX - Município de Mucajaí-RR. (pregão Presencial nº 001/2021-SRP) - ECNI - EMENDA N° 263.</t>
  </si>
  <si>
    <t>34101.0001.25.00635-1</t>
  </si>
  <si>
    <t>Apoio a produção cultural por meio da realização de eventos gospel no Estado de
Roraima, através do lnstituto Amazônia do Brasil- IABRA, CNPJ no 15.098.370/0001-80.</t>
  </si>
  <si>
    <t>Repasse de recurso para a INSTITUTO DA AMAZÔNIA DO BRASIL - IABRA , inscrito no CNPJ sob o nº 15.098.370/0001-80, através da formalização de FOMENTO, para apoiar na realização do Projeto "110 ANOS DA ASSEMBLEIA DE DEUS NO BRASIL. ADBRASIL"&amp;#8203; e Plano de  Trabalho, proveniente de remanejamento orçamentário da Emenda Parlamentar n° 263 da Comissão de Orçamento, Fiscalização Financeira, Tributação e Controle.</t>
  </si>
  <si>
    <t>21101.0001.25.01354-4</t>
  </si>
  <si>
    <t>Despesa com serviço de limpeza, remoção de entulhos e galhadas, demolições, melhorias de acesso e estacionamentos de terrenos de órgãos públicos do governo, arruamento de sedes e vilas dos municípios, serviços de caminhão guindauto, plataforma e guincho e"&amp;" demais demandas da SEINF, com utilização equipamentos leves e pesados, incluindo: mão de obra, combustível, manutenção preventiva e corretiva e demais demandas necessárias para o completo e bom desempenho dos trabalhos - Lote IMunicípios de Alto Alegre, Amajarí, Boa Vista, Iracema e Mucajaí.</t>
  </si>
  <si>
    <t>Valor destinado a atender despesa com os serviço de limpeza, remoção de entulhos e galhadas, demolições, melhorias de acesso e estacionamentos de terrenos de órgãos públicos do governo, arruamento de sedes e vilas dos municípios, serviços de caminhão guindauto, plataforma e guincho e demais demandas da SEINF, com utilização equipamentos leves e pesados, incluindo: mão de obra, combustível, manutenção preventiva e corretiva e demais demandas necessárias para o completo e bom desempenho dos trabalhos - Lote I - Municípios de Alto Alegre, Amajarí, Boa Vista, Iracema e Mucajaí. (EMENDA - 263 - ECNI).</t>
  </si>
  <si>
    <t>21101.0001.25.01355-2</t>
  </si>
  <si>
    <t>Valor destinado a atender despesa com o Reajuste, ref. aos serviço de limpeza, remoção de entulhos e galhadas, demolições, melhorias de acesso e estacionamentos de terrenos de órgãos públicos do governo, arruamento de sedes e vilas dos municípios, serviços de caminhão guindauto, plataforma e guincho e demais demandas da SEINF, com utilização equipamentos leves e pesados, incluindo: mão de obra, combustível, manutenção preventiva e corretiva e demais demandas necessárias para o completo e bom desempenho dos trabalhos - Lote I - Municípios de Alto Alegre, Amajarí, Boa Vista, Iracema e Mucajaí. (EMENDA - 263 - ECNI).</t>
  </si>
  <si>
    <t>21101.0001.25.01350-1</t>
  </si>
  <si>
    <t>Despesa com serviços de manutenção (conservação/recuperação) de sinalização
viária horizontal, vertical e implantação de dispositivos de segurança com fornecimento de material nas rodovias estaduais e vicinais pavimentadas, Distrito Industrial e Pontos Turísticos no Estado de Roraima.</t>
  </si>
  <si>
    <t>Valor destinado a atender as despesas com os serviços de manutenção (conservação/ recuperação) de sinalização viária horizontal, vertical e implantação de dispositivos de segurança com fornecimento de material nas rodovias estaduais e vicinais pavimentadas, distrito industrial e pontos turísticos no Estado de Roraima - Lote I: RR-203, RR -205, RR-206, RR-319, RR-325, RR-326, com Extensão Total de 456,64 KM. (ECNI - EMENDA 263).</t>
  </si>
  <si>
    <t>21101.0001.25.01351-1</t>
  </si>
  <si>
    <t>Valor destinado a atender as despesas com o reajuste, ref. aos serviços de manutenção (conservação/ recuperação) de sinalização viária horizontal, vertical e implantação de dispositivos de segurança com fornecimento de material nas rodovias estaduais e vicinais pavimentadas, distrito industrial e pontos turísticos no Estado de Roraima - Lote I: RR-203, RR -205, RR-206, RR-319, RR-325, RR-326, com Extensão Total de 456,64 KM. (ECNI - EMENDA 263).</t>
  </si>
  <si>
    <t>Construção de estacionamento e sinalização interna da Fundação Estadual do Meio Ambiente e Recursos Hídricos - FEMARH-RR</t>
  </si>
  <si>
    <t>21101.0001.25.01192-4</t>
  </si>
  <si>
    <t>Despesa com Serviços de manutenção de pontes de madeira em rodovias vicinais no Estado de Roraima, Lote VII - Município de Caroebe</t>
  </si>
  <si>
    <t>Valor destinado a atender as despesas com os serviços de manutenção de pontes de madeira em rodovias vicinais no Estado de Roraima, Lote VII - Município de Caroebe. (Pregão Presencial nº 002/2021-SRP) -  Emenda 264 - ECNI.</t>
  </si>
  <si>
    <t>21101.0001.25.01188-6</t>
  </si>
  <si>
    <t>Despesa com Serviços de manutenção de pontes de madeira em rodovias vicinais no Estado de Roraima, Lote I - Município de Alto Alegre e Lote XV - Município de Uiramutā</t>
  </si>
  <si>
    <t xml:space="preserve">Valor destinado a atender as despesas com os serviços de manutenção de pontes de madeira em rodovias vicinais no Estado de Roraima, Lote I - Município de Alto Alegre.(Pregão Presencial nº 002/2021-SRP). Emenda Nº 264 - ECNI.
</t>
  </si>
  <si>
    <t>21101.0001.25.01189-4</t>
  </si>
  <si>
    <t xml:space="preserve">Valor destinado a atender as despesas com  o 4º Reajuste nos preços do Contrato n. 056/2021/SEINF, ref. aos serviços de manutenção de pontes de madeira em rodovias vicinais no Estado de Roraima, Lote I - Município de Alto Alegre.(Pregão Presencial nº 002/2021-SRP). Emenda Nº 264 - ECNI.
</t>
  </si>
  <si>
    <t>21101.0001.25.01190-8</t>
  </si>
  <si>
    <t>Valor destinado a atender as despesas com os serviços de manutenção de pontes de madeira em rodovias vicinais no Estado de Roraima, Lote XV - Uiramutã. (Pregão Presencial nº 002/2021-SRP) - EMENDA N° 264 - ECNI.</t>
  </si>
  <si>
    <t>21101.0001.25.01353-6</t>
  </si>
  <si>
    <t>Despesa com serviço de limpeza, remoção de entulhos e galhadas, demolições,
melhorias de acesso e estacionamentos de terrenos de órgãos públicos do governo, arruamento de sedes e vilas dos municípios, serviços de caminhão guindauto, plataforma e guincho "&amp;"e demais demandas da SEINF, com utilização equipamentos leves e pesados, incluindo: mão de obra, combustível, manutenção preventiva e corretiva e demais demandas necessárias para o completo e bom desempenho dos trabalhos - Lote I - Municípios de Alto Aleg"&amp;"re, Amajarí, Boa Vista, Iracema e Mucajaí</t>
  </si>
  <si>
    <t>Valor destinado a atender despesa com os serviço de limpeza, remoção de entulhos e galhadas, demolições, melhorias de acesso e estacionamentos de terrenos de órgãos públicos do governo, arruamento de sedes e vilas dos municípios, serviços de caminhão guindauto, plataforma e guincho e demais demandas da SEINF, com utilização equipamentos leves e pesados, incluindo: mão de obra, combustível, manutenção preventiva e corretiva e demais demandas necessárias para o completo e bom desempenho dos trabalhos - Lote I - Municípios de Alto Alegre, Amajarí, Boa Vista, Iracema e Mucajaí. (EMENDA - 264 - ECNI).</t>
  </si>
  <si>
    <t>21101.0001.25.01191-6</t>
  </si>
  <si>
    <t>Despesa com serviço de limpeza, remoção de entulhos e galhadas, demolições, melhorias de acesso e estacionamentos de terrenos de órgãos públicos do governo, arruamento de sedes e vilas dos municípios, serviços de caminhão guindauto, plataforma e guincho e"&amp;" demais demandas da SEINF, com utilização equipamentos leves e pesados, incluindo: mão de obra, combustível, manutenção preventiva e corretiva e demais demandas necessárias para o completo e bom desempenho dos trabalhos - Lote IMunicípios de Alto Alegre, Amajarí, Boa Vista, Iracema e Mucajaí</t>
  </si>
  <si>
    <t>Valor destinado a atender despesa com os serviço de limpeza, remoção de entulhos e galhadas, demolições, melhorias de acesso e estacionamentos de terrenos de órgãos públicos do governo, arruamento de sedes e vilas dos municípios, serviços de caminhão guindauto, plataforma e guincho e demais demandas da SEINF, com utilização equipamentos leves e pesados, incluindo: mão de obra, combustível, manutenção preventiva e corretiva e demais demandas necessárias para o completo e bom desempenho dos trabalhos - Lote I - Municípios de Alto Alegre, Amajarí, Boa Vista, Iracema e Mucajaí. (EMENDA - 265 - ECNI).</t>
  </si>
  <si>
    <t>21101.0001.25.00187-2</t>
  </si>
  <si>
    <t>Recuperação de estradas vicinais no Estado de Roraima.</t>
  </si>
  <si>
    <t>Valor destinado a atender as despesas com o 4º Reajuste do  Contrato nº  065/2021/SEINF, ref. aos serviços de manutenção de rodovias vicinais no Estado de Roraima, Lote IX - Município de Mucajaí-RR. (pregão Presencial nº 001/2021-SRP) - EMENDA N° 266 - ECNI.</t>
  </si>
  <si>
    <t>21101.0001.25.00188-0</t>
  </si>
  <si>
    <t>Valor destinado a atender as despesas com a 3° Renovação, referente aos serviços de manutenção de rodovias vicinais no Estado de Roraima, Lote XI - Município de Pacaraima. (Pregão Presencial nº 001/2021-SRP) -EMENDA N° 266 - ECNI.</t>
  </si>
  <si>
    <t>21101.0001.25.00047-7</t>
  </si>
  <si>
    <t>Valor destinado a atender as despesas com os serviços de manutenção de rodovias vicinais no Estado de Roraima, Lote IX - Município de Mucajaí-RR. (pregão Presencial nº 001/2021-SRP) - EMENDA N° 266 - ECNI.</t>
  </si>
  <si>
    <t xml:space="preserve">SEINF </t>
  </si>
  <si>
    <t>21101.0001.25.00818-4</t>
  </si>
  <si>
    <t xml:space="preserve">Valor destinado a atender as despesas com o Reajuste ao aditivo, ref. aos serviços de Manutenção de Rodovias Vicinais no Estado de Roraima - Lote XII - Município de Rorainópolis. (Pregão Presencial nº 001/2021-SRP) - ECNI - EMENDA N° 266.
</t>
  </si>
  <si>
    <t>21101.0001.25.00833-8</t>
  </si>
  <si>
    <t xml:space="preserve">Valor destinado a atender parcialamente as despesas com o 5º Reajuste referente ao Aditivo da 4ª RPFO, ref. aos serviços de Manutenção de Rodovias Vicinais no Estado de Roraima - Lote XII - Município de Rorainópolis. (Pregão Presencial nº 001/2021-SRP) - ECNI - EMENDA N° 266.
</t>
  </si>
  <si>
    <t>21101.0001.25.00932-6</t>
  </si>
  <si>
    <t>Atender serviços de manutenção de pontes de madeira em rodovias vicinais no Estado de Roraima, Lote XII - Município de Rorainópolis</t>
  </si>
  <si>
    <t>Valor destinado a atender as despesas com os serviços de manutenção de pontes de madeira em rodovias vicinais no Estado de Roraima, Lote XII - Rorainópolis. (Pregão Presencial nº 002/2021-SRP). EMENDA N° 266 - ECNI.</t>
  </si>
  <si>
    <t>21101.0001.25.01739-6</t>
  </si>
  <si>
    <t>Valor destinado a atender as despesa com a 1ª Revisão em fase de obras com reflexo financeiro, ref. aos serviços comuns de engenharia, para execução de manutenção de rodovias vicinais no Estado de Roraima - Lote I, no município de Amajarí/RR.(Pregão Presencial nº 90024/2024-SRP) - Emenda nº 266 - ECNI.</t>
  </si>
  <si>
    <t>17101.0001.25.02396-1</t>
  </si>
  <si>
    <t>17101.0001.12.361.080.2194.0700.33404100.1500.0000.4.1</t>
  </si>
  <si>
    <t>Aquisição de material didático a ser distribuído nas escolas da rede pública municipal de ensino do município de São Luiz do Anauá.</t>
  </si>
  <si>
    <t>Emenda Parlamentar Coletiva n° 266, de autoria da Comissão Mista de Orçamento, Fiscalização Financeira, Tributação e Controle, sancionada através Lei Orçamentária Anual do Estado de Roraima , Lei n2.107 de 28 de janeiro de 2025, publicada no DOE n° 4854 de 28/01/2025. Aquisição de material didático a ser distribuído nas escolas da rede pública municipal de ensino do município de São Luiz do Anauá. Conforme
Ofício 515/2025/ALE (19257503) - SEI 17101.020909/2025.13.</t>
  </si>
  <si>
    <t>17101.0001.25.01112-0</t>
  </si>
  <si>
    <t>Reconhecimento de Dívida com Contratação de pessoa jurídica para prestação de serviços de transporte escolar, para atuação na zona rural dos municípios do Estado de Roraima em estradas pavimentadas, não pavimentadas e vicinais. Recurso oriundo de Emenda Parlamentar Coletiva nº 267, de autoria da Comissão Mista de Orçamento, Fiscalização Financeira, Tributação e Controle, sancionada através Lei Orçamentária Anual do Estado de Roraima, Lei nº 2.107 de 28 de janeiro de 2025, publicado no DOE 4854. Referente ao mês de dezembro/2024, conforme Termo de Reconhecimento de Dívida SEED/DAT (16301531)-Anexo 2°PDF - NF 1098 DEZEMBRO (15785353), Anexo 2°PDF - NF 1099 DEZEMBRO (15785346) e Anexo 2° PDF - NF 1100 DEZEMBRO (15785349) - SEI relacionado 17101.007048/2022.27.</t>
  </si>
  <si>
    <t>17101.0001.25.01113-9</t>
  </si>
  <si>
    <t xml:space="preserve">Reconhecimento de Dívida com Contratação de pessoa jurídica para prestação de serviços de transporte escolar, para atuação na zona rural dos municípios do Estado de Roraima em estradas pavimentadas, não pavimentadas e vicinais. Recurso oriundo de Emenda Parlamentar Coletiva nº 267, de autoria da Comissão Mista de Orçamento, Fiscalização Financeira, Tributação e Controle, sancionada através Lei Orçamentária Anual do Estado de Roraima, Lei nº 2.107 de 28 de janeiro de 2025, publicado no DOE 4854. Referente aos meses de setembro, outubro, novembro e dezembro/2024, conforme Ficha de Análise 231 (15404744),Ficha de Análise 256 (15519260), Ficha de Análise 319 (15752156) e Ficha de Análise 140 (16897766)-SEI 17101.005711/2024.11. </t>
  </si>
  <si>
    <t>17101.0001.25.01190-2</t>
  </si>
  <si>
    <t xml:space="preserve">Reconhecimento de Dívida com Contratação de pessoa jurídica para prestação de serviços de transporte escolar, para atuação na zona rural dos municípios do Estado de Roraima em estradas pavimentadas, não pavimentadas e vicinais. Recurso oriundo de Emenda Parlamentar Coletiva nº 267, de autoria da Comissão Mista de Orçamento, Fiscalização Financeira, Tributação e Controle, sancionada através Lei Orçamentária Anual do Estado de Roraima, Lei nº 2.107 de 28 de janeiro de 2025, publicado no DOE 4854. COMPLEMENTAÇÃO as notas fiscais Anexo NF 988, 989, 990, 1003, 1004 JUNHO (14994416), Anexo NF 1005, 1006, 1007, 1008, 1012 JULHO (14994850) e ANEXO  NFs 1001, 1002, 1009, 1010, 1011 AGOSTO (14995014). conforme Ficha de Análise (15044890) - SEI 17101.005711/2024.11. </t>
  </si>
  <si>
    <t>34101.0001.25.00439-1</t>
  </si>
  <si>
    <t>34101.0001.13.392.031.2425.0600.33404100.1500.0000.4.1</t>
  </si>
  <si>
    <t>Repasse de recurso para a Prefeitura Municipal de Normandia, através da formalização de convênio para apoiar na realizaçâo do I Arraiá Normandia Junina e o 43o Aniversário do Município de Normandia</t>
  </si>
  <si>
    <t>Repasse de recurso para a Prefeitura Municipal de NORMANDIA, através da formalização de convênio n° 26/2025, para apoiar na realização do Projeto "1° ARRAIÁ NORMANDIA JUNINA E 43°ANIVERSÁRIO DO MUNICIPIO" Ep. (17922791)  Plano de Trabalho (17922964), conforme Emenda Parlamentar Coletiva nº 267, de autoria da Comissão Mista de Orçamento, Fiscalização Financeira, Tributação e Controle.</t>
  </si>
  <si>
    <t>Oferta de estudo gratuito, revisando o conteúdo do ensino médio para que o aluno ingresse nas faculdades e universidades, com execução através do Instituto Beneficente e Social Viva em Cristo - IBSVC, CNPJ n° 16.992.819/0001-12.</t>
  </si>
  <si>
    <t>21101.0001.25.01435-4</t>
  </si>
  <si>
    <t>21101.0001.04.451.043.2414.1300.33404100.1500.0000.4.1</t>
  </si>
  <si>
    <t>Reforma do prédio da guarda municipal do município de Caroebe</t>
  </si>
  <si>
    <t>Valor destinado a atender as despesa com o Convênio nº 58/2025 ¿ ESTADO DE RORAIMA/SEINF/MUNICÍPIO DE CAROEBE, cujo objeto é serviços de Reforma do prédio da Guarda Municipal do Município de Caroebe. (ECNI - EMENDA N° 267).</t>
  </si>
  <si>
    <t>34101.0001.25.00786-2</t>
  </si>
  <si>
    <t>Repasse de recursos financeiros do ESTADO DE RORAIMA/SECULT ao MUNICÍPIO DE CAROEBE-RR, , através de convênio Nº 79/2025, para apoiar na realização do Projeto "XI FESTA DA BANANA - CAROEBE AGROSHOW 2025", com recurso proveniente de Emenda Parlamentar Coletiva não Impositiva n° 267 de autoria da Comissão Mista de Orçamento, Fiscalização Financeira, Tributação e Controle. De acordo com o OFÍCIO Nº: 551/2025 e Processo FIPLAN Nº 1350.</t>
  </si>
  <si>
    <t>34101.0001.25.00644-0</t>
  </si>
  <si>
    <t>Repasse de recurso para a Prefeitura Municipal de Caracaraí, através da formalizaçäo de convênio, para apoiar na pâra a realização do projeto ""Festejo de Nossa</t>
  </si>
  <si>
    <t>Repasse de recurso para a Prefeitura Municipal de CARACARAÍ, através de convênio nº 53/2025, para apoiar na realização do Projeto "107° FESTEJO DE NSA SRA DO LIVRAMENTO", EMENDA PARLAMENTAR COLETIVA NÃO IMPOSITIVA Nº: 267, de autoria  Comissão Mista de Orçamento, Fiscalização Financeira, Tributação e Controle, de acordo com o OFÍCIO Nº 340/2025.</t>
  </si>
  <si>
    <t>17101.0001.25.01907-5</t>
  </si>
  <si>
    <t>Atender o Projeto Abraça-me, que visa ofertar cartilhas e palestra gratuitas de caráter
inovador possibilitando que os estudantes da rede pública aprimorem conhecimento,
capacidade de leitura, promovendo a autonomia e responsabilidade , minimizando as
pos"&amp;"síveis vulnerabilidades pré-exisíentes, mediante celebração de convênio entre a
Secretaria de Estado da Educação e Desporto e o Instituto Beneficente e Social Viva
Contribuindo-IVC, CNPJ n'’ 16.992.819/001-12</t>
  </si>
  <si>
    <t>Recurso oriundo de Emenda Parlamentar nº 267 (18038726), que destina recursos para atender o Projeto Abraça-me, que visa ofertar cartilhas e palestra gratuitas de caráter inovador possibilitando que os estudantes da rede pública aprimorem conhecimento, capacidade de leitura, promovendo a autonomia e responsabilidade, minimizando as possíveis vulnerabilidades pré-existentes. Conforme SEI 17101.013758/2025.39.</t>
  </si>
  <si>
    <t>17101.0001.25.02142-8</t>
  </si>
  <si>
    <t>Oferta de estudo gratuito, revisando o conteúdo do ensino médio para que o aluno alunos da rede pública estadual do Município de Rorainópoíis, ingresse nas faculdades e universidades, mediante celebração de convênio entre a Secretaria de Estado da Educaçã"&amp;"o e Desporto e o Instituto Beneficente e Social Viva Contribuindo -IVC, CNPJ n° 16.992.819/001-12.</t>
  </si>
  <si>
    <t>Recurso oriundo de Emenda Parlamentar Coletiva n° 267 (18155577) Comissão Mista de Orçamento, Fiscalização Financeira, Tributação e Controle, cuja meta é a oferta de estudo gratuito, revisando o conteúdo do ensino médio para que o aluno da rede pública estadual do Município de Rorainópolis para o desafio do Enem e de vestibulares - Projeto Acelerando o Futuro - Conforme SEI 17101.014328/2025.34.</t>
  </si>
  <si>
    <t>Contratação de plataforma tecnológica inteligente, baseada em inteligência artificial, integrada a aplicativo, destinada à melhoria das condições de trânsito, segurança viária e resposta emergencial no Estado de Roraima.</t>
  </si>
  <si>
    <t>23101.0001.25.00583-0</t>
  </si>
  <si>
    <t>Contratação de empresa especializada em fornecimento de alimentação e operacionalização de restaurante popular, para o fortalecimento da política de segurança alimentar e nutricional, por meio do Restaurante Cidadão</t>
  </si>
  <si>
    <t>Despesa com Aquisição/Fornecimento de Refeições Preparadas em favor da empresa R M P ROMERO CNPJ:15.790.280/0001-56 . A solicitação, é para atender a Emenda Parlamentar Coletiva nº 268, conforme Despacho 943/2025/SETRABES/GAB/UGAM/AGC (17877523).</t>
  </si>
  <si>
    <t>17101.0001.25.01303-4</t>
  </si>
  <si>
    <t>Despesa de reconhecimento de dívidas de contratação de pessoa jurídica para prestação de serviços de transporte escolar, para atuação na zona rural dos municípios do Estado de Roraima em estradas pavimentadas, não pavimentadas e vicinais</t>
  </si>
  <si>
    <t>Reconhecimento de Dívidas referente a Contratação de pessoa jurídica para prestação de serviços de transporte escolar, para atuação na zona rural dos municípios do Estado de Roraima em estradas pavimentadas, não pavimentadas e vicinais. Recurso oriundo de Emenda Parlamentar Coletiva nº 268 de autoria da Comissão Mista de Orçamento, Fiscalização Financeira, Tributação e Controle, sancionada através Lei Orçamentária Anual do Estado de Roraima, Lei nº 2.107 de 28 de janeiro de 2025, publicado no DOE 4854. Referente aos meses de novembro e dezembro, conforme  Ficha de Análise 274 (15595447) e Ficha de Análise 128 (16880742), Despacho 6633 (18092223) - SEI 17101.008250/2024.38.</t>
  </si>
  <si>
    <t>17101.0001.25.01318-2</t>
  </si>
  <si>
    <t>Reconhecimento de Dívidas referente a Contratação de pessoa jurídica para prestação de serviços de transporte escolar, para atuação na zona rural dos municípios do Estado de Roraima em estradas pavimentadas, não pavimentadas e vicinais. Recurso oriundo de Emenda Parlamentar Coletiva nº 268 de autoria da Comissão Mista de Orçamento, Fiscalização Financeira, Tributação e Controle, sancionada através Lei Orçamentária Anual do Estado de Roraima, Lei nº 2.107 de 28 de janeiro de 2025, publicado no DOE 4854. Referente aos meses de novembro e dezembro, conforme   Relatório DAT (16432215) e o Termo de Reconhecimento (16432390) - SEI 17101.007028/2022.56.</t>
  </si>
  <si>
    <t>23101.0001.25.01232-2</t>
  </si>
  <si>
    <t>23101.0001.08.244.085.2469.9900.33504100.1500.0000.4.1</t>
  </si>
  <si>
    <t>Ofertar cursos de qualificação, esportes e atividades que fortaleçam o protagonismo juvenil, a promoção e garantia de direitos humanos a jovens de Boa Vista/RR mediante celebração de convênio entre a SETRABES e o Instituto Amazonia do Brasil - IABRA, CNPJ"&amp;" nº 15.098.370/0001-80</t>
  </si>
  <si>
    <t>Despesa com transferência de recurso, através da celebração de convênio entre a SETRABES e o Instituto Amazônia do Brasil - IABRA, sob o CNPJ nº 15.098.370/0001-80., com recursos oriundos da Emenda Parlamentar Coletiva nº 268, de autoria da Comissão Mista de Orçamento, Fiscalização Financeira, Tributação e Controle.
 Objeto: Ofertar cursos de qualificação, esportes e atividades que fortaleçam o protagonismo juvenil, a promoção e garantia de direitos humanos a jovens de Boa Vista/RR.
 Conforme Justificativa Ep.(19968972), refrente ao Parecer nº 729/2025 ¿ PGE/GAB/ADJ/CA (evento 19677431) e o Ofício nº 2864/2025/SEPLAN/GAB Ep.(9835776), bem como o Plano de Trabalho firmado entre o Instituto Amazônia do Brasil e a Secretaria de Estado do Trabalho e Bem-Estar Social ¿ SETRABES Ep.(191607).</t>
  </si>
  <si>
    <t>15101.0001.25.00074-3</t>
  </si>
  <si>
    <t>15101.0001.04.122.010.4508.9900.33904000.1500.0000.4.1</t>
  </si>
  <si>
    <t>Contratação em solução de documentação, para a prestação de serviços de digitalização de documentos à SEGAD, conforme processo SEI nº 15101.002784/2022.63, para atender as OS N° 16853942 (SEI 16853942) e 16886282 (SEI 16886282) referente ao exercício 2025, conforme recursos destinados a esta UO, através da emenda n° 269/2025 CMO.</t>
  </si>
  <si>
    <t>15101.0001.25.00213-4</t>
  </si>
  <si>
    <t>17101.0001.25.02046-4</t>
  </si>
  <si>
    <t xml:space="preserve">Recurso oriundo de Emenda Parlamentar Coletiva nº 270 - Reconhecimento de Dívidas com Contratação de pessoa jurídica para prestação de serviços de transporte escolar, Contrato 110/2022 SEED/GAB/ASLEG - 4767099. referente ao mês de OUTUBRO: NF 1432 (15467992), NF 1434 (15547909), NF 1435 (15547890), NF 1436 (15547891), NF 1438 (15547896), NF 1439 (15547898), NF 1440 (15547899), NF 1448 (15547893), NF 1467 (15547908) e NOVEMBRO: NF 1456 (15547926), NF 1458 (15547929), NF 1459 (15547931), NF 1462 (15547934), NF 1463 (15547935), NF 1464 (15547922), NF 1465 (15547924), NF 1468 (15547928), NF 1469 (15547932); Conforme Termo de Reconhecimento de Dívida SEED/DAT (15548743) e Ficha de Análise 268 (15580750) - SEI 17101.007964/2024.29.
</t>
  </si>
  <si>
    <t>21101.0001.25.01401-1</t>
  </si>
  <si>
    <t>Valor destinado a atender as despesa com os serviços comuns de engenharia, para execução de manutenção de rodovias vicinais no Estado de Roraima - Lote I, no município de Amajarí/RR.(Pregão Presencial nº 90024/2024-SRP) - Emenda nº 271 - ECNI.</t>
  </si>
  <si>
    <t>20601.0001.25.03819-4</t>
  </si>
  <si>
    <t>20601.0001.10.301.078.2179.9900.33504100.1500.0000.4.1</t>
  </si>
  <si>
    <t>Atender ao Projeto Saúde + BV, que visa ofertar cursos de qualificação para os
profissionais de saúde e a população em geral de Boa Vista, através do Instituto de Desenvolvimento Humano e Social (IDEHS), CNPJ nº 27.959.638/0001-00.</t>
  </si>
  <si>
    <t>Considerando o Despacho 228 ep. (20688108) com a emissão da nota de empenho da Emenda Coletiva não Impositiva nº 271/2025 de autoria da Comissão Mista de Orçamento, Fiscalização Financeira, sendo:
 - Nota de Empenho, de modo a viabilizar a continuidade do processo de elaboração do Termo de Fomento nº 65/2025, ESTADO DE RORAIMA/SESAU/INSTITUTO DE DESENVOLVIMENTO HUMANO E SOCIAL;
 - FUNCIONAL PROGRAMÁTICA: 20601.0001.10.301.078.2179- Fortalecimento da Atenção Primária a Saúde 
 -ELEMENTO DE DESPESA: 33.50.41 ¿ CONTRIBUIÇÕES
 -FONTE: 1.500.0000
 -Valor de R$ 700.000,00 (setecentos mil reais)&amp;#8203;,proveniente da Emenda Coletiva Impositiva nº 271/2025 
 - PROJETO PROJETO SAÚDE EM FOCO MAIS BV - 
 -C/C EP. (20662142).
 Destina-se IDEHS</t>
  </si>
  <si>
    <t>27101.0001.25.00264-6</t>
  </si>
  <si>
    <t>27101.0001.20.423.087.2235.9900.33903200.1500.0000.4.1</t>
  </si>
  <si>
    <t>Aquisição de insumos agrícolas.</t>
  </si>
  <si>
    <t>VALOR QUE SE EMPENHA PARA FAZER FACE AS DESPESAS COM EVENTUAL AQUISIÇÃO DE ALEVINOS E INSUMOS - CONFORME PROCESSO SEI 27101.000122/2024.08 - EMENDA PARLAMENTAR COLETIVA IMPOSITIVA Nº 272</t>
  </si>
  <si>
    <t>34101.0001.25.00392-1</t>
  </si>
  <si>
    <t>34101.0001.13.392.031.2425.0900.33404100.1500.0000.4.1</t>
  </si>
  <si>
    <t>Fomentar a difusão cultural por meio da promoção de eventos no município de Pacaraima</t>
  </si>
  <si>
    <t>Repasse de recurso para a Prefeitura Municipal de PACARAIMA, através da formalização de convênio n° 14/2025, para apoiar na realização do SÃO JOÃO 2025, conforme oficio destinando a Emenda Parlamentar n° 273/2025 (17493669), Plano de Trabalho Ep. (17493755) e QDD (17791621).
PROCESSO SEI N° 34101.000846/2025.90.</t>
  </si>
  <si>
    <t>21101.0001.25.01295-5</t>
  </si>
  <si>
    <t>Valor destinado a atender as despesa com os serviços comuns de engenharia, para execução de manutenção de rodovias vicinais no Estado de Roraima - Lote I, no município de Amajarí/RR.(Pregão Presencial nº 90024/2024-SRP) - Emenda nº 273 - ECNI.</t>
  </si>
  <si>
    <t>21101.0001.25.00455-3</t>
  </si>
  <si>
    <t>Valor destinado a atender parcialmente despesa com serviços comuns de engenharia, para execução de manutenção de rodovias vicinais no Estado de Roraima - Lote I, no município de Amajarí/RR.(Pregão Presencial nº 90024/2024-SRP) - Emenda nº 274 - ECNI.</t>
  </si>
  <si>
    <t>21101.0001.25.00691-2</t>
  </si>
  <si>
    <t>Valor destinado a atender as despesas com os serviços de conservação, manutenção e recuperação de vias públicas urbanas e rurais em diversos municípios do Estado de Roraima - LOTE I: Municípios de Boa Vista, Alto Alegre, Amajarí, Mucajaí e Iracema/RR (PREGÃO PRESENCIAL (SRP) Nº 005/2022) - Emenda 274 - ECNI.(Reajuste ref. a 1º ano).</t>
  </si>
  <si>
    <t>21101.0001.25.00692-0</t>
  </si>
  <si>
    <t>Valor destinado a atender as despesas com os serviços de conservação, manutenção e recuperação de vias públicas urbanas e rurais em diversos municípios do Estado de Roraima - LOTE I: Municípios de Boa Vista, Alto Alegre, Amajarí, Mucajaí e Iracema/RR (PREGÃO PRESENCIAL (SRP) Nº 005/2022) - Emenda 274 - ECNI.(Reajuste ref. a 2º ano).</t>
  </si>
  <si>
    <t>21101.0001.25.00697-1</t>
  </si>
  <si>
    <t>Valor destinado a atender as despesas com os serviços de conservação, manutenção e recuperação de vias públicas urbanas e rurais em diversos municípios do Estado de Roraima - LOTE I: Municípios de Boa Vista, Alto Alegre, Amajarí, Mucajaí e Iracema/RR (PREGÃO PRESENCIAL (SRP) Nº 005/2022) - Emenda 274 - ECNI.</t>
  </si>
  <si>
    <t>21101.0001.25.00695-5</t>
  </si>
  <si>
    <t>Despesa com serviço de Limpeza, Remoção de Entulhos e Galhadas, Demolições, Melhorias de Acesso e Estacionamentos de Terrenos de Órgãos Públicos do Governo, Arruamento de Sedes e Vilas dos Municípios, Serviços de Caminhão Guindauto, Plataforma e Guincho e"&amp;" demais demandas da SEINF, com Utilização Equipamentos Leves e Pesados, Incluindo: Mão de Obra, Combustível, Manutenção Preventiva e Corretiva e demais demandas necessárias para o completo e bom desempenho dos trabalhos, divididos em 03 (Três) Lotes, Send"&amp;"o: Lote III - Municípios de Caracaraí, Caroebe, São João da Baliza, São Luiz do Anauá e Rorainópolis.</t>
  </si>
  <si>
    <t>Valor destinado a atender as despesas com a execução dos Serviço de Limpeza, Remoção de Entulhos e Galhadas, Demolições, Melhorias de Acesso e Estacionamentos de Terrenos de Órgãos Públicos do Governo, Arruamento de Sedes e Vilas dos Municípios, Serviços de Caminhão Guindauto, Plataforma e Guincho e demais demandas da SEINF, com Utilização Equipamentos Leves e Pesados, Incluindo: Mão de Obra, Combustível, Manutenção Preventiva e Corretiva e demais demandas necessárias para o completo e bom desempenho dos trabalhos, Sendo: Lote III - Municípios de Caracaraí, Caroebe, São João da Baliza, São Luiz e Rorainópolis. (Emenda 274 - ECNI).</t>
  </si>
  <si>
    <t>21101.0001.25.00696-3</t>
  </si>
  <si>
    <t>Valor destinado a atender as despesas com o Reajuste, ref. a execução dos Serviço de Limpeza, Remoção de Entulhos e Galhadas, Demolições, Melhorias de Acesso e Estacionamentos de Terrenos de Órgãos Públicos do Governo, Arruamento de Sedes e Vilas dos Municípios, Serviços de Caminhão Guindauto, Plataforma e Guincho e demais demandas da SEINF, com Utilização Equipamentos Leves e Pesados, Incluindo: Mão de Obra, Combustível, Manutenção Preventiva e Corretiva e demais demandas necessárias para o completo e bom desempenho dos trabalhos, Sendo: Lote III - Municípios de Caracaraí, Caroebe, São João da Baliza, São Luiz e Rorainópolis. (Emenda 274 - ECNI).</t>
  </si>
  <si>
    <t>21101.0001.25.00840-0</t>
  </si>
  <si>
    <t>21101.0001.25.01529-6</t>
  </si>
  <si>
    <t>21101.0001.25.01955-0</t>
  </si>
  <si>
    <t>Valor destinado a atender as despesas com o 3º reajuste, ref. aos serviços de manutenção de rodovias vicinais no Estado de Roraima, Lote I - Município de Alto Alegre. (Pregão Presencial nº 001/2021-SRP). EMENDA N° 274.</t>
  </si>
  <si>
    <t>21101.0001.25.02169-5</t>
  </si>
  <si>
    <t>Serviços comuns de engenharia, para execução de manutenção de rodovias vicinais no Estado de Roraima - Lote I, no município de Amajarí/RR</t>
  </si>
  <si>
    <t>Valor destinado a atender as despesa com os serviços comuns de engenharia, para execução de manutenção de rodovias vicinais no Estado de Roraima - Lote I, no município de Amajarí/RR.(Pregão Presencial nº 90024/2024-SRP). EMENDA N° 274 - ECNI.</t>
  </si>
  <si>
    <t>18201.0001.25.00054-0</t>
  </si>
  <si>
    <t>18201.0001.18.541.082.2305.9900.44905200.1500.0000.4.1</t>
  </si>
  <si>
    <t>Aquisição de filtro de membrana oco robusto village, absoluto de 0,1 mícron para todos os tipos de água doce, material de caixa feito de plástico ABS de qualidade alimentar. Tipo gravidade/Pressão. (Não necessita de energia elétrica ou produtos químicos para seu funcionamento). Modelo/Filtragem: membrana de fibra robusta oca absoluta 0,1 mícron. Limpeza: Retro lavado. Uso: Locais isolados, áreas urbanas, rurais e Peri urbanas e como KIT de emergência. Saída: 0,547 L/min até 1,653 L/min com gravidade aprox.</t>
  </si>
  <si>
    <t>Valor que se empenha destinado a atender o processo nº. 18201.004471/2025.52, que tem como objeto a aquisição de 1.112 (mil cento e doze) Kits de Filtros Biológicos de Membrana Oca (Emenda Parlamanetar nº. 275/2025), destinados ao fornecimento de água potável em comunidades ribeirinhas, indígenas e outras localidades em situação de vulnerabilidade hídrica no estado de Roraima, para atender a FEMARH no exercício de 2025.</t>
  </si>
  <si>
    <t>20601.0001.25.00864-3</t>
  </si>
  <si>
    <t>Oferta de Cursos de capacitação e qualificação para os municípios na área de saúde através do Instituto de Desenvolvimento Humano e Social, CNPJ: 27.959.638/0001-00.</t>
  </si>
  <si>
    <t>Em atenção ao Ofício 701 (17036300) - com o Despacho 26 (17041553) para empenhamento da despesa, conforme abaixo:
- Emenda nº 276/2025- Comissão Mista de Orçamento/ALERR
- Termo de Fomento nº 01/2025 ¿ ESTADO DE RORAIMA/SESAU/INSTITUTO DE DESENVOLVIMENTO HUMANO E SOCIAL;
Funcional Programática: 20601.0001.10.302.078.2174/01 - Assistência Especializada em Saúde, Elemento de Despesa: 33.50.41 - CONTRIBUIÇÕES, Fonte: 1.500.0000.
Valor: R$ 1.800.000,00 (um milhão oitocentos mil reais).
Destina-se ao INSTITUTO DE DESENVOLVIMENTO HUMANO E SOCIAL.</t>
  </si>
  <si>
    <t>34101.0001.25.00112-0</t>
  </si>
  <si>
    <t>Repasse de recursos financeiros do ESTADO DE RORAIMA/SECULT ao MUNICÍPIO DE PACARAIMA/RR, através de Convênio nº 03/2025, com vistas a apoiar a realização do "78º Festejo da Comunidade Surumu" que será realizado no dia 27, 28 e 29 de março de 2025, na Comunidade do Surumu no Município de Pacaraima.
Emenda Parlamentar Coletiva nº 277.</t>
  </si>
  <si>
    <t>34101.0001.25.00279-8</t>
  </si>
  <si>
    <t>Fomentar a difusão cultural por meio da promoção de eventos no município de Cantá</t>
  </si>
  <si>
    <t>Repasse de Recurso Financeiro para Prefeitura Municipal do Cantá, para Formalização de Convênio Nº 11/2025 para apoiar o evento PROJETO CULTURAL GOSPEL CANTÁ 2025, através de Emenda Parlamentar Coletiva nº 277, de autoria da Comissão Mista de Orçamento, Fiscalizaçäo Financeira, Tributaçäo e Controle.</t>
  </si>
  <si>
    <t>23601.0001.25.01386-6</t>
  </si>
  <si>
    <t>23601.0001.08.244.055.2244.9900.33504100.1500.0000.4.1</t>
  </si>
  <si>
    <t>Atender despesas de custeio destinados à Associação Grupo de Visitas e Ações Voluntárias de Roraima - Pirilampos, CNPJ nº 18.614.095/0001/07.</t>
  </si>
  <si>
    <t>Despesa referente à celebração de Termo de Fomento entre a Secretaria do Trabalho e Bem ¿ Estar Social ¿ SETRABES e a Associação Grupo de Visitas e Ações Voluntárias de Roraima - Instituto Pirilampos, com finalidade de transferência de recursos referente a Emenda Parlamentar Coletiva N° 278. 
 Conforme Despacho 371/2025/SETRABES/GAB/UGAM/COORDUGAM/NC (20101165).</t>
  </si>
  <si>
    <t>23101.0001.25.00759-0</t>
  </si>
  <si>
    <t>23101.0001.08.812.085.2470.9900.33504100.1500.0000.4.1</t>
  </si>
  <si>
    <t>Destinados recursos para a realização da Copa Kids de Jiu-Jitsu 2025 realizada pelo Instituto de Desenvolvimento Socioeconômico, Cultural e Educacional -RRMAI, CNPJ:29.890.784/0001-52.</t>
  </si>
  <si>
    <t>Despesa referente à celebração de Termo de Fomento entre a Secretaria de Estado do Trabalho e Bem-Estar Social - Setrabes e o Instituto de Desenvolvimento, Socioeconômico, Cultural e Educacional - RRMAIS, com finalidade de transferência de recursos, referente a Emenda  Parlamentar Coletiva Impositiva nº 279. Conforme Ofício Nº 157/2025/SETRABES/GAB/CPPESP (16752159).</t>
  </si>
  <si>
    <t>23101.0001.25.01206-3</t>
  </si>
  <si>
    <t>03/11/2025</t>
  </si>
  <si>
    <t>23101.0001.08.244.085.2517.9900.44504100.1500.0000.4.1</t>
  </si>
  <si>
    <t>Aquisição de 01(um) micro-ônibus para o Centro Terapêutico de Recuperação e Inserção Social da Pessoa com Dependência Química - Recanto de Davi, CNPJ 26.553.313/0001-96</t>
  </si>
  <si>
    <t>Despesa  para atender Ao Centro Terapêutico de Recuperação e Inserção Social da Pessoa com Dependência Química - Recanto de Davi, para celebração de Termo de Fomento destinado a  Aquisição de 01(um) veículo utilitário tipo van master minibus, para atender as necessidades de locomoção dos dependentes químicos em tratamento no referido Centro Terapêutico. Justificativa (19138167)
Conforme Justificativa (19138167).</t>
  </si>
  <si>
    <t>21101.0001.25.00541-1</t>
  </si>
  <si>
    <t>Atender despesas com serviços de manutenção de pontes de madeira em rodovias vicinais no Estado de Roraima, Lote II - Município de Amajarí</t>
  </si>
  <si>
    <t>Valor destinado a atender as despesas com os serviços de manutenção de pontes de madeira em rodovias vicinais no Estado de Roraima, Lote II - Município de Amajarí. (Pregão Presencial nº 002/2021-SRP), (3ª Renovação contratual) - Emenda 281 - ECNI.</t>
  </si>
  <si>
    <t>21101.0001.25.00542-8</t>
  </si>
  <si>
    <t>Valor destinado a atender as despesas com os serviços de manutenção de pontes de madeira em rodovias vicinais no Estado de Roraima, Lote II - Município de Amajarí. (Pregão Presencial nº 002/2021-SRP), (PI da 2ª Renovação contratual) - Emenda 281 - ECNI.</t>
  </si>
  <si>
    <t>21101.0001.25.00543-6</t>
  </si>
  <si>
    <t>Valor destinado a atender as despesas com os serviços de manutenção de pontes de madeira em rodovias vicinais no Estado de Roraima, Lote II - Município de Amajarí. (Pregão Presencial nº 002/2021-SRP), (Reajuste da 2ª Renovação contratual) - Emenda 281 - ECNI.</t>
  </si>
  <si>
    <t>34101.0001.25.00185-6</t>
  </si>
  <si>
    <t>Apoio a realizaçäo da 41à Encenação da Paixão de Cristo no município de Mucajaí</t>
  </si>
  <si>
    <t>Repasse de recurso financeiro, oriundo da EMENDA PARLAMENTAR COLETIVA NÃO IMPOSITIVA Nº: 282, de autoria da Comissão Mista de Orçamento, Fiscalização Financeira, Tributação e Controle; para a Prefeitura Municipal de MUCAJAI, através da formalização de convênio, em apoio evento cultural "XXXXI SEMANA DA PAIXÃO DE CRISTO DE MUCAJAÍ".</t>
  </si>
  <si>
    <t>34101.0001.25.00436-7</t>
  </si>
  <si>
    <t>Realizaçäo de eventos no município de Mucajai</t>
  </si>
  <si>
    <t>Repasse de recurso para a Prefeitura Municipal de MUCAJAI, através de convênio nº 28/2025, para apoiar na realização do Projeto "3° ARRAIAL DA QUADRILHA CRIANÇA CAIPIRRA", conforme Emenda Parlamentar e Coletiva no 282, de autoria da Comissão Mista de Orçamento, Fiscalização Financeira, Tributação e Controle, sancionada através da Lei Orçamentária Anual do Estado de Roraima, Lei no 2.107 de 28 de janeiro de 2025, publicada no DOE no 4854 de 28.01.2025.</t>
  </si>
  <si>
    <t>34101.0001.25.00437-5</t>
  </si>
  <si>
    <t>Repasse de recurso para a Prefeitura Municipal de MUCAJAI, através de convênio 27/2025, para apoiar na realização do Projeto "43 ANOS DE FESTA - CULTURA, FÉ E TRADIÇÃO", conforme Emenda Parlamentar Coletiva no 282, de autoria da Comissão Mista de Orçamento, Fiscalização Financeira, Tributação e Controle, sancionada através da Lei Orçamentária Anual do Estado de Roraima, Lei no 2.107 de 28 de janeiro de 2025, publicada no DOE no 4854 de 28/01/2025.</t>
  </si>
  <si>
    <t>34101.0001.25.00551-7</t>
  </si>
  <si>
    <t>34101.0001.13.392.031.2425.0100.33504100.1500.0000.4.1</t>
  </si>
  <si>
    <t>Fomento à difusão cultural, através de repasse de recursos para a realização do evento São João do Anauá 2025, visando o fomento à difusão cultural por meio da Associação Folclórica de Danças Nordestinas Cangaceiros e Ciranda do Thianguá, CNPJ 04.415.375/"&amp;"0001-5</t>
  </si>
  <si>
    <t>Repasse de recurso para a ASSOCIAÇÃO FOLCLÓRICO DE DANÇA CANGACEIROS E CIRANDA DO THIANGUÁ CNPJ: 04.415.375/0001-56, através da formalização de Termo de Fomento, para apoiar na realização do Projeto THIANGUÁ NO ARRAIAL DA FAMÍLIA RORAIMENSE 2025 e Plano de Trabalho (18360238), proveniente de remanejamento dos recursos orçamentários da Emendas Parlamentares Coletiva n° 282/2025 de de autoria da Comissão Mista de Orçamento, Fiscalização Financeira, Tributação e Controle</t>
  </si>
  <si>
    <t>34101.0001.25.00548-7</t>
  </si>
  <si>
    <t>Fomento a difusão cultural, através de repasse de recursos para realização do concurso de quadrilhas juninas no São João do Anauá 2025, visando o fomento a difusão cultural para os grupos por meio da Federação Roraimense de Quadrilhas FERQUAJ, CNPJ 06.203.911/0001-00</t>
  </si>
  <si>
    <t>Repasse de recurso para a Federação Roraimense das Quadrilhas Juninas - FERQUAJ, através de Termo de Fomento nº 18/2025, para apoiar na realização do Projeto "PULANDO A FOGUEIRA NO SÃO JOÃO 2025", proveniente de remanejamento dos recursos orçamentários da Emenda Parlamentar Coletiva n° 282/2025, de autoria da Comissão Mista de Orçamento, Fiscalização Financeira, Tributação e Controle. 
Emenda Parlamentar Coletiva nº 282/2025</t>
  </si>
  <si>
    <t>34101.0001.25.00557-6</t>
  </si>
  <si>
    <t>Repasse de recurso para a Prefeitura Municipal de IRACEMA, através da formalização de convênio N° 39/2025, para apoiar na realização do Projeto "ARRAIAL MUNICIPAL DE IRACEMA 2025" (18463429) e Plano de Trabalho Ep. (18463427), proveniente de remanejamento de recurso orçamentário da Emenda Parlamentar Coletiva n° 282/2025, de autoria da Comissão Mista de Orçamento, Fiscalização Financeira, Tributação e Controle (18475697)</t>
  </si>
  <si>
    <t>34101.0001.25.00556-8</t>
  </si>
  <si>
    <t>34101.0001.13.392.031.2428.1400.33404100.1500.0000.4.1</t>
  </si>
  <si>
    <t>Realizaçâo de eventos no município de lracema</t>
  </si>
  <si>
    <t>Repasse de recurso para a Prefeitura Municipal de IRACEMA, através da formalização de convênio N° 39/2025, para apoiar na realização do Projeto "ARRAIAL MUNICIPAL DE IRACEMA 2025" (18463429) e Plano de Trabalho Ep. (18463427), proveniente de remanejamento de recurso orçamentário da Emenda Parlamentar Coletiva n° 282/2025, de autoria da Comissão Mista de Orçamento, Fiscalização Financeira, Tributação e Controle (18475693).</t>
  </si>
  <si>
    <t>34101.0001.25.00836-2</t>
  </si>
  <si>
    <t>Repasse de recursos financeiros do ESTADO DE RORAIMA/SECULT ao INSTITUTO BRASIL LIVRE - IBL, através de Termo de Fomento nº 47/2025, com vistas a apoiar o "PROJETO: ECHO TALKS BOA VISTA", proveniente da EMENDA DE COMISSÃO NÃO IMPOSITIVA - ECNI nº 282/2025, de autoria da Comissão de Orçamento, Fiscalização Financeira, Tributação e Controle. (OFÍCIO Nº 537/2025).</t>
  </si>
  <si>
    <t>23601.0001.25.01334-3</t>
  </si>
  <si>
    <t>23601.0001.08.122.093.2516.9900.33404100.1500.0000.4.1</t>
  </si>
  <si>
    <t>Aquisição de sistema informatizado (software) para gestão integrada de benefícios socioassistenciais, com capacidade de controle, cadastro, acompanhamento e emissão de relatórios relacionados a programas como Auxílio Brasil, BPC, Tarifa Social, entre outr"&amp;"os do município de Mucajaí-RR</t>
  </si>
  <si>
    <t>Despesa com eferente à celebração de Termo de Convênio entre a Secretaria do Trabalho e Bem ¿ Estar Social ¿ SETRABES e o Município de Mucajaí-RR, com finalidade de repasse de recursos referente a Emenda Parlamentar Coletiva Impositiva n° 282.
Conforme ofício Nº 200/2025/SETRABES/GAB/CMAGI Ep. (19804065).</t>
  </si>
  <si>
    <t>21101.0001.25.00783-8</t>
  </si>
  <si>
    <t>Para atender despesas com serviços de manutenção(conservação/recuperação) de sinalização viária horizontal, vertical e implantação de dispositivos de segurança com fornecimento de material nas Rodovias Estaduais e Vicinais Pavimentadas, Distrito Industria"&amp;"l e Pontos Turísticos no Estado de Roraima.</t>
  </si>
  <si>
    <t>Valor destinado a atender as despesas com os serviços de manutenção (conservação/ recuperação) de sinalização viária horizontal, vertical e implantação de dispositivos de segurança com fornecimento de material nas rodovias estaduais e vicinais pavimentadas, distrito industrial e pontos turísticos no Estado de Roraima - Lote I: RR-203, RR -205, RR-206, RR-319, RR-325, RR-326, com Extensão Total de 456,64 KM. (ECNI - EMENDA N° 283).</t>
  </si>
  <si>
    <t>21101.0001.25.00895-8</t>
  </si>
  <si>
    <t>Valor destinado a atender as despesas com o 3º Reajuste, ref. aos serviços de manutenção (conservação/ recuperação) de sinalização viária horizontal, vertical e implantação de dispositivos de segurança com fornecimento de material nas rodovias estaduais e vicinais pavimentadas, distrito industrial e pontos turísticos no Estado de Roraima - Lote I: RR-203, RR -205, RR-206, RR-319, RR-325, RR-326, com Extensão Total de 456,64 KM. (ECNI - EMENDA N° 283).</t>
  </si>
  <si>
    <t>21101.0001.25.01918-6</t>
  </si>
  <si>
    <t>21101.0001.25.01949-6</t>
  </si>
  <si>
    <t>21101.0001.25.00433-2</t>
  </si>
  <si>
    <t>21101.0001.25.752.048.3450.0700.44905100.1500.0000.4.1</t>
  </si>
  <si>
    <t>Atender despesa de reequilíbrio financeiro, reajuste financeiro e aditivo de serviços de Eletrificação Rural, nas seguintes localidades: "Vicinal 13 (SLA383), Travessão I da Vic. 22, Vila Moderna, Vicinal Paraense e Vicinal Piauiense, zona Rural do Município de São Luiz do Anauá-RR.</t>
  </si>
  <si>
    <t>Valor destinado a atender as despesas com Reequilíbrio, ref. aos serviços de eletrificação rural, nas seguintes localidades: Vicinal 13 (SLA383), Travessão I da VIC 22, Vila Moderna, Vicinal Paraense e Vicinal Piauiense; Zona Rural do município de São Luiz-RR. (Emenda Nº 284 - ECNI).</t>
  </si>
  <si>
    <t>21101.0001.25.01372-2</t>
  </si>
  <si>
    <t>Valor destinado a atender as despesas com a Reprogramação de Serviços do Contrato nº 022/2022/SEIN,, ref. a eletrificação rural, nas seguintes localidades: Vicinal 13 (SLA383), Travessão I da VIC 22, Vila Moderna, Vicinal Paraense e Vicinal Piauiense; Zona Rural do município de São Luiz-RR. (Emenda Nº 284 - ECNI).</t>
  </si>
  <si>
    <t>21101.0001.25.01383-8</t>
  </si>
  <si>
    <t>Valor destinado a atender as despesas com o Reajuste, ref. aos Serviços do Contrato nº 022/2022/SEIN,, ref. a eletrificação rural, nas seguintes localidades: Vicinal 13 (SLA383), Travessão I da VIC 22, Vila Moderna, Vicinal Paraense e Vicinal Piauiense; Zona Rural do município de São Luiz-RR. (Emenda Nº 284 - ECNI).</t>
  </si>
  <si>
    <t>21101.0001.25.00436-7</t>
  </si>
  <si>
    <t>21101.0001.25.752.048.3450.1400.44905100.1500.0000.4.1</t>
  </si>
  <si>
    <t>Atender despesa de reequilíbrio financeiro e reajuste financeiro Eletrificação Rural para atender as comunidades das Vicinais: Vicinal 9 (IRA -165), 10 Campos Novos (IRA-166), Vicinal 13 Apuruí (IRA-162), Vicinal 05 Roxinho (IRA-157) e Vicinal Travessão da 10 (IRA-160), localizadas na zona rural do município de Iracema/RR.</t>
  </si>
  <si>
    <t>Valor destinado a atender as despesa com Reequilíbrio, ref. aos serviços de eletrificação Rural para atender as comunidades das Vicinais: Vicinal 9 (IRA -165), 10 Campos Novos (IRA-166), Vicinal 13 Apuruí (IRA-162), Vicinal 05 Roxinho (IRA-157) e Vicinal Travessão da 10 (IRA-160), localizadas na zona rural do município de Iracema/RR. (Emenda Nº 285 - ECNI).</t>
  </si>
  <si>
    <t>21101.0001.25.01382-1</t>
  </si>
  <si>
    <t>Valor destinado a atender parcialmente as despesa com Reajuste, ref. aos serviços de eletrificação Rural para atender as comunidades das Vicinais: Vicinal 9 (IRA -165), 10 Campos Novos (IRA-166), Vicinal 13 Apuruí (IRA-162), Vicinal 05 Roxinho (IRA-157) e Vicinal Travessão da 10 (IRA-160), localizadas na zona rural do município de Iracema/RR. (Emenda Nº 285 - ECNI).</t>
  </si>
  <si>
    <t>21101.0001.25.00444-8</t>
  </si>
  <si>
    <t>21101.0001.26.782.075.3341.9900.44905100.1500.0000.4.1</t>
  </si>
  <si>
    <t>Atender despesa com reequilíbrio financeiro referente aos serviços de Elaboração de projeto executivo e execução de serviços de Construção de pontes de concreto mista nas rodovias RR-205 e RR-206, com extensão total de 76,50 metros, localizadas nos municípios de Alto Alegre e Bonfim.</t>
  </si>
  <si>
    <t>Valor destinado a atender as despesas com O 3º Reajuste nos Preços do Contrato nº 051/2021/SEINF, referente aos serviços de elaboração de projeto executivo e execução de serviços de construção de pontes de concreto mista nas rodovias RR-205 e RR-206, com extensão total de 76,50 metros, localizadas nos municípios de Alto Alegre e Bonfim/RR.(Emenda Nº 286 - ECNI).</t>
  </si>
  <si>
    <t>21101.0001.25.00865-6</t>
  </si>
  <si>
    <t>Atender despesa com aditivo dos serviços de Elaboração de projeto executivo e execução de serviços de Construção de pontes de concreto mista nas rodovias RR-205 е RR-206, com extensão total de 76,50 metros, localizadas nos municípios de Alto Alegre e Bonfim</t>
  </si>
  <si>
    <t>Valor destinado a atender as despesas com  a 2ª Revisão em fase de obras com reflexo, referente aos serviços de elaboração de projeto executivo e execução de serviços de construção de pontes de concreto mista nas rodovias RR-205 e RR-206, com extensão total de 76,50 metros, localizadas nos municípios de Alto Alegre e Bonfim/RR.(Emenda Nº 286 - ECNI).</t>
  </si>
  <si>
    <t>21101.0001.25.01412-5</t>
  </si>
  <si>
    <t>Atender despesa com reprogramação e reajuste, referente a contratação de empresa especializada em engenharia, para execução da obra de implantação de rede elétrica de distribuição monofásica em tensão de 7,96kv no vicinal ananás II, zona rural do municípi"&amp;"o de Amajarí-RR</t>
  </si>
  <si>
    <t>Valor destinado a atender as despesas com a 1ª Reprogramação de Serviços do Contrato nº 001/2025/SEINF, referente a execução da obra de implantação de rede elétrica de distribuição monofásica em tensão de 7,96kv na vicinal ananás II, zona rural do município de Amajarí-RR. (Emenda 286 - ECNI).</t>
  </si>
  <si>
    <t>21101.0001.25.01442-7</t>
  </si>
  <si>
    <t>Atender despesa com reprogramação e reajuste, referente a contratação de
empresa especializada em engenharia, para execução da obra de implantação de rede elétrica de distribuição monofásica em tensão de 7,96kv no vicinal ananás II, zona rural do município de Amajarí-RR.</t>
  </si>
  <si>
    <t xml:space="preserve">Valor destinado a atender as despesas com o reajuste, ref. a execução da obra de implantação de rede elétrica de distribuição monofásica em tensão de 7,96kv na vicinal ananás II, zona rural do município de Amajarí-RR. (Emenda 286 - ECNI).
</t>
  </si>
  <si>
    <t>21101.0001.25.01443-5</t>
  </si>
  <si>
    <t xml:space="preserve">Valor destinado a atender as despesas com a 1ª Reprogramação de Serviços do Contrato nº 001/2025/SEINF, da execução da obra de implantação de rede elétrica de distribuição monofásica em tensão de 7,96kv na vicinal ananás II, zona rural do município de Amajarí-RR. (Emenda 286 - ECNI).
</t>
  </si>
  <si>
    <t>21101.0001.25.01787-6</t>
  </si>
  <si>
    <t>Valor destinado a atender as despesas com o 2º reajuste, da execução da obra de implantação de rede elétrica de distribuição monofásica em tensão de 7,96kv na vicinal ananás II, zona rural do município de Amajarí-RR. (Emenda 286 - ECNI).</t>
  </si>
  <si>
    <t>21101.0001.25.00445-6</t>
  </si>
  <si>
    <t>Valor destinado a atender as despesas com O 3º Reajuste nos Preços do Contrato nº 051/2021/SEINF, referente aos serviços de elaboração de projeto executivo e execução de serviços de construção de pontes de concreto mista nas rodovias RR-205 e RR-206, com extensão total de 76,50 metros, localizadas nos municípios de Alto Alegre e Bonfim/RR.(Emenda Nº 287 - ECNI).Estorno Parcial de R$ 150.000,00</t>
  </si>
  <si>
    <t>21101.0001.25.00662-9</t>
  </si>
  <si>
    <t>Valor destinado a atender as despesas com os serviços de elaboração de projeto executivo e execução de serviços de construção de pontes de concreto mista nas rodovias RR-205 e RR-206, com extensão total de 76,50 metros, localizadas nos municípios de Alto Alegre e Bonfim/RR.(Emenda Nº 287 - ECNI).</t>
  </si>
  <si>
    <t>21101.0001.25.00689-0</t>
  </si>
  <si>
    <t>21101.0001.25.00438-3</t>
  </si>
  <si>
    <t>21101.0001.26.782.075.2227.0400.33903900.1500.0000.4.1</t>
  </si>
  <si>
    <t>Reajuste financeiro  de serviços de  Manutenção de Pontes de madeira em rodovias vicinais no Estado de Roraima - Lote I - Município de Alto Alegre.</t>
  </si>
  <si>
    <t xml:space="preserve">Valor destinado a atender as despesas com PI da 2ª Renovação Contratual, ref. aos serviços de manutenção de pontes de madeira em rodovias vicinais no Estado de Roraima, Lote I - Município de Alto Alegre.(Pregão Presencial nº 002/2021-SRP). Emenda Nº 288 - ECNI.
</t>
  </si>
  <si>
    <t>21101.0001.25.00439-1</t>
  </si>
  <si>
    <t xml:space="preserve">Valor destinado a atender as despesas com Reajuste, ref. aos serviços de manutenção de pontes de madeira em rodovias vicinais no Estado de Roraima, Lote I - Município de Alto Alegre.(Pregão Presencial nº 002/2021-SRP). Emenda Nº 288 - ECNI.
</t>
  </si>
  <si>
    <t>21101.0001.25.00440-5</t>
  </si>
  <si>
    <t xml:space="preserve">Valor destinado a atender as despesas com a 3ª Renovação Contratual, ref. aos serviços de manutenção de pontes de madeira em rodovias vicinais no Estado de Roraima, Lote I - Município de Alto Alegre.(Pregão Presencial nº 002/2021-SRP). Emenda Nº 288 - ECNI.
</t>
  </si>
  <si>
    <t>21101.0001.25.00693-9</t>
  </si>
  <si>
    <t>21101.0001.26.782.075.2227.1000.33903900.1500.0000.4.1</t>
  </si>
  <si>
    <t>Atender Pl e Reajuste financeiro de serviços de Manutenção de Pontes de madeira em rodovias vicinais no Estado de Roraima - Lote XV - Município de Uiramutā. Justificativa: Suplementação de recursos para garantir a melhoria da trafegabilidade, bem como fac"&amp;"ilitar o escoamento da produção, através de Emenda Parlamentar Coletiva.</t>
  </si>
  <si>
    <t>Valor destinado a atender as despesas com os serviços de manutenção de pontes de madeira em rodovias vicinais no Estado de Roraima, Lote XV - Uiramutã. (Pregão Presencial nº 002/2021-SRP) - EMENDA N° 288 - ECNI.</t>
  </si>
  <si>
    <t>21101.0001.25.00694-7</t>
  </si>
  <si>
    <t>Valor destinado a atender as despesas com o Reajuste, ref. aos serviços de manutenção de pontes de madeira em rodovias vicinais no Estado de Roraima, Lote XV - Uiramutã. (Pregão Presencial nº 002/2021-SRP) - EMENDA N° 288 - ECNI.</t>
  </si>
  <si>
    <t>21101.0001.25.00441-3</t>
  </si>
  <si>
    <t>Reajuste financeiro referente aos serviços de Manutenção de Pontes de madeira em rodovias vicinais no Estado de Roraima - Lote XV - Município de Uiramutã.</t>
  </si>
  <si>
    <t>Valor destinado a atender as despesas com os serviços de manutenção de pontes de madeira em rodovias vicinais no Estado de Roraima, Lote XV - Uiramutã. (Pregão Presencial nº 002/2021-SRP) - Emenda Nº 289 - ECNI.</t>
  </si>
  <si>
    <t>21101.0001.25.00442-1</t>
  </si>
  <si>
    <t>Manutenção de Pontes de madeira em rodovias vicinais no Estado de Roraima.</t>
  </si>
  <si>
    <t>Valor destinado a atender as despesas com os serviços de manutenção de pontes de madeira em rodovias vicinais no Estado de Roraima, Lote XV - Uiramutã. (Pregão Presencial nº 002/2021-SRP) - Emenda Nº 290 - ECNI.</t>
  </si>
  <si>
    <t>21101.0001.25.00443-1</t>
  </si>
  <si>
    <t>Valor destinado a atender as despesas com o Reajuste, ref. aos serviços de manutenção de pontes de madeira em rodovias vicinais no Estado de Roraima, Lote XV - Uiramutã. (Pregão Presencial nº 002/2021-SRP) - Emenda Nº 290 - ECNI.</t>
  </si>
  <si>
    <t>21101.0001.25.00721-8</t>
  </si>
  <si>
    <t>Atender despesa com conservação, manutenção e recuperação de vias públicas urbanas e rurais em diversos municípios do Estado de Roraima, - LOTE I: Municípios de Boa Vista, Alto Alegre, Amajarí, Mucajaí e Iracema</t>
  </si>
  <si>
    <t>Valor destinado a atender as despesas com os serviços de conservação, manutenção e recuperação de vias públicas urbanas e rurais em diversos municípios do Estado de Roraima - LOTE I: Municípios de Boa Vista, Alto Alegre, Amajarí, Mucajaí e Iracema/RR (PREGÃO PRESENCIAL (SRP) Nº 005/2022) - Emenda 291 - ECNI.</t>
  </si>
  <si>
    <t>34101.0001.25.00523-1</t>
  </si>
  <si>
    <t>34101.0001.13.392.031.2428.9900.33404100.1500.0000.4.1</t>
  </si>
  <si>
    <t>Apoio a difusäo cultural por meio da realizaçäo de eventos no município de Alto Alegre</t>
  </si>
  <si>
    <t>Repasse de recurso para a Prefeitura Municipal de ALTO ALEGRE, através de convênio nº 25/2025, para apoiar na realização do Projeto "PROMOVENDO CULTURA E INCLUSÃO SOCIAL EM ALTO ALEGRE/RR" , conforme Emenda Parlamentar Coletiva no 291, de autoria da Comissão Mista de Orçamento, Fiscalizaçâo Financeira, Tributação e Controle, sancionada através Lei Orçamentária Anual do Estado de Roraima, Lei no 2.J07 de 28 de janeiro de 2025, publicada no DOE no 4854 de 2810112025.</t>
  </si>
  <si>
    <t>17101.0001.25.02083-9</t>
  </si>
  <si>
    <t>17101.0001.27.812.030.2277.0700.33404100.1500.0000.4.1</t>
  </si>
  <si>
    <t>Apoiar o Programa Bolsa Atleta no município de São Luiz do Anauá, onde 100 atletas receberão bolsas de R$ 300,00 (trezentos reais) por 12 meses</t>
  </si>
  <si>
    <t xml:space="preserve">Emenda Parlamentar Coletiva n° 291, conforme Documentação Emenda (18744552), referente a recursos para apoiar o Programa Bolsa Atleta no Município de São Luiz do Anauá. Conforme Declaração de Disponibilidade Orçamentária SEED/ASPLAN/DICONV (18953750) e Plano de Trabalho Assinado (18770999)- 17101.017633/2025.88
</t>
  </si>
  <si>
    <t>17101.0001.25.01421-9</t>
  </si>
  <si>
    <t>17101.0001.27.361.080.2194.0800.44404100.1500.0000.4.1</t>
  </si>
  <si>
    <t>Adquirir centrais de ar para climatizar salas de aula das escolas do Município de São João da Baliza</t>
  </si>
  <si>
    <t>Emenda Parlamentar Coletiva nº 291, conforme Ofício 101/2025/ALE - 19/03/2025 (16740691). Despesa com aquisição de centrais de ar para climatizar salas de aula das escolas no município de São João da Baliza. Conforme Nota Explicativa SEED/GAB/ASPLAN/DICONV (18032421) e Despacho 31 (18031187). Termo de Convênio nº 31/2025 - ESTADO DE RORAIMA/SEED/ MUNICÍPIO DE SÃO JOÃO DA BALIZA - 17101.006370/2025.81.</t>
  </si>
  <si>
    <t>17101.0001.25.02421-4</t>
  </si>
  <si>
    <t>17101.0001.12.361.080.2534.0400.33404100.1500.0000.4.1</t>
  </si>
  <si>
    <t>Aquisição de merenda escolar objetivando atender a rede municipal de Alto Alegre</t>
  </si>
  <si>
    <t>Emenda Parlamentar Coletiva n° 291, proposta pela Comissão de Orçamento, Fiscalização Financeira, Tributação e Controle, tem como meta a Aquisição de merenda escolar destinada à rede municipal de ensino de Alto Alegre. Os recursos visam garantir a oferta contínua de alimentação aos educandos, contribuindo de forma essencial para o seu crescimento e desenvolvimento biopsicossocial, além de impactar positivamente na aprendizagem, no rendimento escolar e na formação de hábitos alimentares saudáveis durante todo o período letivo. Conforme Despacho 92 (19851951) e Declaração 419 (19876640) SEI - 17101.013224/2025.11</t>
  </si>
  <si>
    <t>21101.0001.25.00373-5</t>
  </si>
  <si>
    <t>Despesa com conservação, manutenção e recuperação de vias públicas urbanas e rurais em diversos munícipios do Estado de Roraima</t>
  </si>
  <si>
    <t>Valor destinado a atender parcialmente as despesas com os serviços de conservação, manutenção e recuperação de vias públicas urbanas e rurais em diversos municípios do Estado de Roraima - LOTE III: Municípios de Caracaraí, Rorainopólis, São João da baliza, São Luiz e Caroebe (PREGÃO PRESENCIAL (SRP) Nº 003/2023) - PI. (Emenda 292 - ECNI).</t>
  </si>
  <si>
    <t>17101.0001.25.01025-6</t>
  </si>
  <si>
    <t>Reconhecimento de Dívida com Contratação de pessoa jurídica para prestação de serviços de transporte escolar, para atuação na zona rural dos municípios do Estado de Roraima em estradas pavimentadas, não pavimentadas e vicinais. Recurso oriundo de Emenda Parlamentar Coletiva nº 293, de autoria da Comissão Mista de Orçamento, Fiscalização Financeira, Tributação e Controle, sancionada através Lei Orçamentária Anual do Estado de Roraima, Lei nº 2.107 de 28 de janeiro de 2025, publicado no DOE 4854. Referente ao mês de dezembro/2024, conforme Ficha de Análise 7 (16299630),  Termo de Reconhecimento de Dívida SEED/DAT (16270946) - SEI 17101.006998/2022.34.</t>
  </si>
  <si>
    <t>17101.0001.25.01026-4</t>
  </si>
  <si>
    <t>Reconhecimento de Dívida com Contratação de pessoa jurídica para prestação de serviços de transporte escolar, para atuação na zona rural dos municípios do Estado de Roraima em estradas pavimentadas, não pavimentadas e vicinais. Recurso oriundo de Emenda Parlamentar Coletiva nº 293, de autoria da Comissão Mista de Orçamento, Fiscalização Financeira, Tributação e Controle, sancionada através Lei Orçamentária Anual do Estado de Roraima, Lei nº 2.107 de 28 de janeiro de 2025, publicado no DOE 4854. Referente ao meses de outubro, novembro e dezembro/2024, conforme Ficha de Análise 233 (15409326), Ficha de Análise 270 (15584621), Ficha de Análise 141 (16899195) - SEI 17101.005707/2024.52.</t>
  </si>
  <si>
    <t>17101.0001.25.01027-2</t>
  </si>
  <si>
    <t>Reconhecimento de Dívida com Contratação de pessoa jurídica para prestação de serviços de transporte escolar, para atuação na zona rural dos municípios do Estado de Roraima em estradas pavimentadas, não pavimentadas e vicinais. Recurso oriundo de Emenda Parlamentar Coletiva nº 293, de autoria da Comissão Mista de Orçamento, Fiscalização Financeira, Tributação e Controle, sancionada através Lei Orçamentária Anual do Estado de Roraima, Lei nº 2.107 de 28 de janeiro de 2025, publicado no DOE 4854. Referente aos meses de setembro, outubro, novembro e dezembro/2024. Conforme Ficha de Análise 219 (15328899), Ficha de Análise 254 (15496722), Ficha de Análise 292 (15640455) e Ficha de Análise 149 (16910476) - SEI 17101.005162/2024.84.</t>
  </si>
  <si>
    <t>17101.0001.25.01028-0</t>
  </si>
  <si>
    <t>Reconhecimento de Dívida com Contratação de pessoa jurídica para prestação de serviços de transporte escolar, para atuação na zona rural dos municípios do Estado de Roraima em estradas pavimentadas, não pavimentadas e vicinais. Recurso oriundo de Emenda Parlamentar Coletiva nº 293, de autoria da Comissão Mista de Orçamento, Fiscalização Financeira, Tributação e Controle, sancionada através Lei Orçamentária Anual do Estado de Roraima, Lei nº 2.107 de 28 de janeiro de 2025, publicado no DOE 4854. Referente ao mês de novembro/2024. Conforme Ficha de Análise 58 (16607976) - SEI 17101.007145/2022.10.</t>
  </si>
  <si>
    <t>Oferta de estudo gratuito, revisando o conteúdo do ensino médio para que o aluno ingresse nas faculdades e universidades, com execução através do instituto Beneficente e Social Viva em Cristo - IBSVC, CNPJ n° 16.992.819/0001-12</t>
  </si>
  <si>
    <t>19301.0001.25.00276-0</t>
  </si>
  <si>
    <t>Importe referente a despesa com prestação de serviços no desenvolvimento de atividades extracurriculares, workshop, palestras, oficinas e  seminários para atender as necessidades do Detran/RR, referente adesão da Ata de Registro de Preço Nº 002/2023, PROC.Nº 781/ALE-RR/2022 do Pregão Presencial Nº 003/2023. Processo SEI Nº 19301.000661/2024.54 EP Nº 294 - Emenda Coletiva Não Impositiva- ECNI - autoria da Comissão de Orç. Fisc. Fin.</t>
  </si>
  <si>
    <t>20601.0001.25.02082-1</t>
  </si>
  <si>
    <t>20601.0001.10.122.010.4317.9900.33909200.1500.0000.4.1</t>
  </si>
  <si>
    <t>Pagamento de Requisição SESAU/CGAN (SEI nº 15463361), referente gestão de resíduos de serviço de saúde compreendendo desde o auxílio na elaboração e atualização dos planos de gerenciamento de Resíduos de Serviço de Saúde - PGRSS.
- 20101.094472/2024.70;
- NOTA FISCAL 629 (16575307)
- Relatório de Despesas de Exercícios Anteriores (SEI nº 18234218);Despesas de Exercícios Anteriores (SEI nº 18234230);
- Termo de Reconhecimento de Dívida SESAU/CGA/DA (SEI nº 18234225);
- Anexo FIPLAN 640 - SESAU (SEI nº 18109169) TRANSPOSIÇÃO;
-  Emenda Parlamentar Coletiva Impositiva nº 294 de autoria da Comissão Mista de Orçamento, Fiscalização Financeira, Tributação e Controle, conforme Ofício 312/2025 (SEI nº 17728160).
- CGA/SESAU.</t>
  </si>
  <si>
    <t>20601.0001.25.02083-1</t>
  </si>
  <si>
    <t>Pagamento de REQUISIÇÃO ADMINISTRATIVA Nº 026/2024 (14323987), referente prestação de serviços contínuos de gestão de resíduos de serviço de saúde compreendendo desde o auxílio na elaboração e atualização dos planos de gerenciamento de Resíduos de Serviço de Saúde - PGRSS,.
- Relatório de Despesas de Exercícios Anteriores (SEI nº 16701854);Despesas de Exercícios Anteriores (SEI nº 16701914);
- Termo de Reconhecimento de Dívida SESAU/CGA/DA (SEI nº 16701890);
- Anexo FIPLAN 640 - SESAU (SEI nº 18109169) TRANSPOSIÇÃO;
-  Emenda Parlamentar Coletiva Impositiva nº 294 de autoria da Comissão Mista de Orçamento, Fiscalização Financeira, Tributação e Controle, conforme Ofício 312/2025 (SEI nº 17728160).
- CGA/SESAU.</t>
  </si>
  <si>
    <t>19301.0001.25.01055-0</t>
  </si>
  <si>
    <t>Atender os beneficiários do Projeto Social ""Carteira de Habilitação Cidadã"" que trata a Lei Estadual N°. 1.011/15, de 08 de setembro de 2015, referente aos serviços das Clínicas Médicas, Psicológicas e Centro de Formação de Condutores.</t>
  </si>
  <si>
    <t xml:space="preserve">Importe referente aos serviços das Clínicas Médicas e Psicológicas, para realização dos exames de aptidão física e mental e avaliação psicológica aos beneficiários do projeto social ¿Carteira de Habilitação Cidadã¿ de que trata a lei estadual nº. 1.011/15, de 08 de setembro de 2015, conforme Processo SEI n.º 19301.003032/2022.14. Emenda Parlamentar n.º 294. DECRETO Nº 39.016-E, DE 11 DE AGOSTO DE 2025.
</t>
  </si>
  <si>
    <t>19301.0001.25.01059-3</t>
  </si>
  <si>
    <t>Importe referente aos serviços das Clínicas Médicas e Psicológicas, para realização dos exames de aptidão física e mental e avaliação psicológica aos beneficiários do projeto social ¿Carteira de Habilitação Cidadã¿ de que trata a lei estadual nº. 1.011/15, de 08 de setembro de 2015, conforme Processo SEI n.º 19301.007833/2023.30. Emenda Parlamentar n.º 294. DECRETO Nº 39.016-E, DE 11 DE AGOSTO DE 2025.</t>
  </si>
  <si>
    <t>19301.0001.25.01060-7</t>
  </si>
  <si>
    <t>Importe referente aos serviços das Clínicas Médicas e Psicológicas, para realização dos exames de aptidão física e mental e avaliação psicológica aos beneficiários do projeto social ¿Carteira de Habilitação Cidadã¿ de que trata a lei estadual nº. 1.011/15, de 08 de setembro de 2015, conforme Processo SEI n.º 19301.007051/2023.09. Emenda Parlamentar n.º 294. DECRETO Nº 39.016-E, DE 11 DE AGOSTO DE 2025.</t>
  </si>
  <si>
    <t>19301.0001.25.01061-5</t>
  </si>
  <si>
    <t>Importe referente aos serviços das Clínicas Médicas e Psicológicas, para realização dos exames de aptidão física e mental e avaliação psicológica aos beneficiários do projeto social ¿Carteira de Habilitação Cidadã¿ de que trata a lei estadual nº. 1.011/15, de 08 de setembro de 2015, conforme Processo SEI n.º 19301.006508/2022.79. Emenda Parlamentar n.º 294. DECRETO Nº 39.016-E, DE 11 DE AGOSTO DE 2025.</t>
  </si>
  <si>
    <t>19301.0001.25.01062-3</t>
  </si>
  <si>
    <t>Importe referente aos serviços das Clínicas Médicas e Psicológicas, para realização dos exames de aptidão física e mental e avaliação psicológica aos beneficiários do projeto social ¿Carteira de Habilitação Cidadã¿ de que trata a lei estadual nº. 1.011/15, de 08 de setembro de 2015, conforme Processo SEI n.º 19301.006317/2022.15. Emenda Parlamentar n.º 294. DECRETO Nº 39.016-E, DE 11 DE AGOSTO DE 2025.</t>
  </si>
  <si>
    <t>19301.0001.25.01064-1</t>
  </si>
  <si>
    <t>Importe referente aos serviços das Clínicas Médicas e Psicológicas, para realização dos exames de aptidão física e mental e avaliação psicológica aos beneficiários do projeto social ¿Carteira de Habilitação Cidadã¿ de que trata a lei estadual nº. 1.011/15, de 08 de setembro de 2015, conforme Processo SEI n.º 19301.007972/2023.63. Emenda Parlamentar n.º 294. DECRETO Nº 39.016-E, DE 11 DE AGOSTO DE 2025.</t>
  </si>
  <si>
    <t>19301.0001.25.01065-8</t>
  </si>
  <si>
    <t>Importe referente aos serviços das Clínicas Médicas e Psicológicas, para realização dos exames de aptidão física e mental e avaliação psicológica aos beneficiários do projeto social ¿Carteira de Habilitação Cidadã¿ de que trata a lei estadual nº. 1.011/15, de 08 de setembro de 2015, conforme Processo SEI n.º 19301.00249/2022.00. Emenda Parlamentar n.º 294. DECRETO Nº 39.016-E, DE 11 DE AGOSTO DE 2025.</t>
  </si>
  <si>
    <t>19301.0001.25.01067-4</t>
  </si>
  <si>
    <t>Importe referente aos serviços das Clínicas Médicas e Psicológicas, para realização dos exames de aptidão física e mental e avaliação psicológica aos beneficiários do projeto social ¿Carteira de Habilitação Cidadã¿ de que trata a lei estadual nº. 1.011/15, de 08 de setembro de 2015, conforme Processo SEI n.º 19301.008110/2022.77. Emenda Parlamentar n.º 294. DECRETO Nº 39.016-E, DE 11 DE AGOSTO DE 2025.</t>
  </si>
  <si>
    <t>19301.0001.25.01069-0</t>
  </si>
  <si>
    <t>Importe referente aos serviços das Clínicas Médicas e Psicológicas, para realização dos exames de aptidão física e mental e avaliação psicológica aos beneficiários do projeto social ¿Carteira de Habilitação Cidadã¿ de que trata a lei estadual nº. 1.011/15, de 08 de setembro de 2015, conforme Processo SEI n.º 19301.002913/2022.18. Emenda Parlamentar n.º 294. DECRETO Nº 39.016-E, DE 11 DE AGOSTO DE 2025.</t>
  </si>
  <si>
    <t>19301.0001.25.01070-4</t>
  </si>
  <si>
    <t>Importe referente aos serviços das Clínicas Médicas e Psicológicas, para realização dos exames de aptidão física e mental e avaliação psicológica aos beneficiários do projeto social ¿Carteira de Habilitação Cidadã¿ de que trata a lei estadual nº. 1.011/15, de 08 de setembro de 2015, conforme Processo SEI n.º 19301.002908/2022.13. Emenda Parlamentar n.º 294. DECRETO Nº 39.016-E, DE 11 DE AGOSTO DE 2025.</t>
  </si>
  <si>
    <t>19301.0001.25.01071-2</t>
  </si>
  <si>
    <t>Importe referente aos serviços das Clínicas Médicas e Psicológicas, para realização dos exames de aptidão física e mental e avaliação psicológica aos beneficiários do projeto social ¿Carteira de Habilitação Cidadã¿ de que trata a lei estadual nº. 1.011/15, de 08 de setembro de 2015, conforme Processo SEI n.º 19301.007946/2023.17. Emenda Parlamentar n.º 294. DECRETO Nº 39.016-E, DE 11 DE AGOSTO DE 2025.</t>
  </si>
  <si>
    <t>19301.0001.25.01072-0</t>
  </si>
  <si>
    <t>Importe referente aos serviços das Clínicas Médicas e Psicológicas, para realização dos exames de aptidão física e mental e avaliação psicológica aos beneficiários do projeto social ¿Carteira de Habilitação Cidadã¿ de que trata a lei estadual nº. 1.011/15, de 08 de setembro de 2015, conforme Processo SEI n.º 19301.008824/2023.66. Emenda Parlamentar n.º 294. DECRETO Nº 39.016-E, DE 11 DE AGOSTO DE 2025.</t>
  </si>
  <si>
    <t>19301.0001.25.01073-9</t>
  </si>
  <si>
    <t>Importe referente aos serviços das Clínicas Médicas e Psicológicas, para realização dos exames de aptidão física e mental e avaliação psicológica aos beneficiários do Projeto Social "Carteira de Habilitação Cidadã" de que trata a lei estadual nº. 1.011/15, de 08 de setembro de 2015, conforme Processo SEI n.º 19301.007593/2023.73. Emenda Parlamentar n.º 294. DECRETO Nº 39.016-E, DE 11 DE
AGOSTO DE 2025.</t>
  </si>
  <si>
    <t>19301.0001.25.01074-7</t>
  </si>
  <si>
    <t xml:space="preserve">Importe referente a Clínicas Médicas e Psicológicas, para realização dos exames de aptidão física e mental e avaliação psicológica aos beneficiários do projeto social Carteira de Habilitação Cidadão  de que trata a lei estadual nº. 1.011/15, de 08 de setembro de 2015. 
conforme Emenda Parlamentar Coletiva
Processo SEI nº 8071/2023.99
</t>
  </si>
  <si>
    <t>19301.0001.25.01169-7</t>
  </si>
  <si>
    <t>Importe referente a despesa o Centro de Formação de Condutores para realização de cursos teórico-técnico e prático de direção veicular nas categorias A, B e AB, aos beneficiários do Projeto Social "Carteira de Habilitação Cidadã" de que trata a Lei Estadual n.º 1.011/15, de 08 de setembro de 2015, conforme Processo SEI nº 19301.002791/2022.60. EP Nº 294 - Emenda Coletiva Não Impositiva- ECNI - autoria da Comissão de Orç. Fisc. Fin. DECRETO Nº 39.016-E, 11/08/2025.</t>
  </si>
  <si>
    <t>19301.0001.25.01250-2</t>
  </si>
  <si>
    <t>Importe referente aos serviços das Clínicas Médicas e Psicológicas, para realização dos exames de aptidão física e mental e avaliação psicológica aos beneficiários do projeto social Carteira de Habilitação Cidadão de que trata a lei estadual nº. 1.011/15, de 08 de setembro de 2015, conforme Processo SEI n.º 19301.000573/2023.71. Emenda Parlamentar n.º 294. DECRETO Nº 39.016-E, DE 11 DE AGOSTO DE 2025.</t>
  </si>
  <si>
    <t>3.3.91.47</t>
  </si>
  <si>
    <t>19301.0001.25.01248-0</t>
  </si>
  <si>
    <t>19301.0001.06.183.037.2046.9900.33914700.1500.0000.4.1</t>
  </si>
  <si>
    <t>Importe referente à despesa com as taxas do DETRAN/RR para atender aos beneficiários do Projeto Social "Carteira de Habilitação Cidadã" de que trata a Lei Estadual n.º 1.011/15, de 08 de setembro de 2015, DECRETO n.º 29.493-E DE 19 DE OUTUBRO DE 2020 e Lei n.º 1.947, de 1º de março de 2024, conforme Processo SEI n.º 19301.002060/2024.86.EP Nº 294 - Emenda Coletiva Não Impositiva- ECNI - autoria da Comissão de Orç. Fisc. Fin. DECRETO Nº 39.016-E, DE 11 DE AGOSTO DE 2025.</t>
  </si>
  <si>
    <t>19301.0001.25.01609-5</t>
  </si>
  <si>
    <t>19301.0001.25.01674-5</t>
  </si>
  <si>
    <t>Importe referente à despesa com as taxas do DETRAN/RR para atender aos beneficiários do Projeto Social "Carteira de Habilitação Cidadã" de que trata a Lei Estadualn.º 1.011/15, de 08 de setembro de 2015, DECRETO n.º 29.493-E DE 19 DE OUTUBRO DE 2020 e Lei n.º 1.947, de 1º de março de 2024, conforme Processo SEI n.º 19301.002060/2024.86.EP Nº 294 - Emenda Coletiva Não Impositiva- ECNI - autoria da Comissão de Orç. Fisc. Fin. DECRETO Nº 39.016-E, DE 11 DE AGOSTO DE 2025.</t>
  </si>
  <si>
    <t>19301.0001.25.01744-1</t>
  </si>
  <si>
    <t>Importe referente aos serviços das Clínicas Médicas e Psicológicas, para realização dos exames de aptidão física e mental e avaliação psicológica aos beneficiários do projeto social "Carteira de Habilitação Cidadã", de que trata a lei estadual nº. 1.011/15, de 08 de setembro de 2015, conforme Processo SEI n.º 19301.008824/2023.66. Emenda Parlamentar n.º 294. DECRETO Nº 39.016-E, DE 11 DE AGOSTO DE 2025.</t>
  </si>
  <si>
    <t>19301.0001.25.01794-6</t>
  </si>
  <si>
    <t>Importe referente à despesa com as taxas do DETRAN/RR para atender aos beneficiários do Projeto Social "Carteira de Habilitação Cidadã" de que trata a Lei Estadualn.º 1.011/15, de 08 de setembro de 2015, DECRETO n.º 29.493-E DE 19 DE OUTUBRO DE 2020 e Lei n.º 1.947, de 1º de março de 2024, conforme Processo SEI n.º19301.002060/2024.86.EP Nº 294 - Emenda Coletiva Não Impositiva- ECNI - autoria da Comissão de Orç. Fisc. Fin. DECRETO Nº 39.016-E, DE 11 DE AGOSTO DE 2025.</t>
  </si>
  <si>
    <t>19301.0001.25.01798-9</t>
  </si>
  <si>
    <t>34101.0001.25.00052-3</t>
  </si>
  <si>
    <t>Realizaçäo de eventos no município de Caracaraí.</t>
  </si>
  <si>
    <t>Repasse de recurso para a Prefeitura Municipal de CARACARAÍ, através da formalização de convênio, para apoiar na realização do Projeto "CARAFOLIA 2025, CELEBRANDO 70º ANOS DE EMOÇÃO E ALEGRIA", conforme Emenda Parlamentar n° 295/2025 da Comissão Mista de Orçamento, Fiscalização Financeira, Tributação e Controle e o Plano de Trabalho Ep. (16454024)</t>
  </si>
  <si>
    <t>34101.0001.25.00113-9</t>
  </si>
  <si>
    <t>34101.0001.13.392.031.2425.9900.33903900.1500.0000.4.1</t>
  </si>
  <si>
    <t xml:space="preserve">Reserva Orçamentária para contratação de empresa especializada na promoção, planejamento, logística e execução de eventos para atender a secretaria de Estado da Cultura e Turismo de Roraima - SECULT/RR.
Emenda Parlamentar Coletiva nº 295 - Valor 500.000,00
Pregão Presencial SRP nº 004/2024.
Ata de Registro de Preço de nº 005/2024.
Processo 34101.002176/2024.65.
</t>
  </si>
  <si>
    <t>34101.0001.25.00136-8</t>
  </si>
  <si>
    <t>Realizaçäo de eventos no município de Normandia.</t>
  </si>
  <si>
    <t>Repasse de recursos financeiros oriundo da Emenda Parlamentar Coletiva Não Impositiva nº 295, de autoria da Comissão Mista de Orçamento, Fiscalização Financeira, Tributação e Controle  para Município de Normadia em apoio ao  XIX  FESTIVAL DA MELANCIA/2025. Convênio nº 06/2025.</t>
  </si>
  <si>
    <t>34101.0001.25.00096-5</t>
  </si>
  <si>
    <t>Realizaçäo de eventos no município de Caroebe</t>
  </si>
  <si>
    <t xml:space="preserve">Repasse de recurso para a Prefeitura Municipal de CAROEBE, através da formalização de convênio n° 04/2025, para apoiar na realização do "1° FESTIVAL DE CAROEBE EM LOUVOR", conforme a Emenda Parlamentar n° 296. </t>
  </si>
  <si>
    <t>34101.0001.25.00360-3</t>
  </si>
  <si>
    <t>Repasse de recursos financeiros para a Prefeitura Municipal de CAROEBE, através de convênio nº 16/2025, para apoiar na realização do "FESTEJO SANTO ISIDORO", conforme a Emenda Parlamentar Coletiva nº 296/2025, de autoria da Comissão Mista de Orçamento.
Processo 34101.000873/2025.62.</t>
  </si>
  <si>
    <t>34101.0001.25.00636-1</t>
  </si>
  <si>
    <t>Repasse de recurso para a Prefeitura Municipal de CAROEBE, através da formalização de convênio N° 52/2025, para apoiar na realização do Projeto "3° FESTIVAL DE PESCA ESPORTIVA DE ENTRE RIOS - CAROEBE/RR" (18905189) e Plano de Trabalho (18905186), proveniente do remanejamento do recurso orçamentário da Emenda Parlamentar Coletiva n° 296/2025 (18905180), de autoria da Comissão Mista de Orçamento, Fiscalização Financeira, Tributação e Controle, conforme QDD (18910129).</t>
  </si>
  <si>
    <t>21101.0001.25.01030-8</t>
  </si>
  <si>
    <t>Valor destinado a atender as despesas com os serviços de conservação, manutenção e recuperação de vias públicas urbanas e rurais em diversos municípios do Estado de Roraima - LOTE I: Municípios de Boa Vista, Alto Alegre, Amajarí, Mucajaí e Iracema/RR (PREGÃO PRESENCIAL (SRP) Nº 005/2022) - EMENDA N° 297 ECNI.</t>
  </si>
  <si>
    <t>21101.0001.25.01970-4</t>
  </si>
  <si>
    <t>Valor destinado a atender as despesas com o reajuste, ref. aos serviços de conservação, manutenção e recuperação de vias públicas urbanas e rurais em diversos municípios do Estado de Roraima - LOTE I: Municípios de Boa Vista, Alto Alegre, Amajarí, Mucajaí e Iracema/RR (PREGÃO PRESENCIAL (SRP) Nº 005/2022) - EMENDA N° 297 ECNI.</t>
  </si>
  <si>
    <t>21101.0001.25.00829-1</t>
  </si>
  <si>
    <t>21101.0001.15.451.043.3536.0200.33404100.1500.0000.4.1</t>
  </si>
  <si>
    <t>Contratação de empresa para realização de serviços de limpeza urbana no município de Caracaraí.  DIA 01/04/25: Meta alterada Serviços de limpeza urbana e Manutenção do Sistema de Saneamento do Município de Caracaraí. SEI 21101.000986/2025.16</t>
  </si>
  <si>
    <t>Valor destinado a atender as despesa com a celebração do Convênio nº 17/2025-ESTADO DE RORAIMA/SEINF/MUNICÍPIO DE CARACARAÍ, cujo objeto é serviços de limpeza urbana no Município de Caracaraí. (ECNI - EMENDA N° 298).</t>
  </si>
  <si>
    <t>21101.0001.25.01963-1</t>
  </si>
  <si>
    <t>Despesas com conservação, manutenção e recuperação de vias públicas urbanas e rurais em diversos municípios do Estado de Roraima - LOTE I: Municípios de Boa Vista, Alto Alegre, Amajarí, Mucajaí e Iracema.</t>
  </si>
  <si>
    <t>Valor destinado a atender as despesas com o reajuste, ref. aos serviços de conservação, manutenção e recuperação de vias públicas urbanas e rurais em diversos municípios do Estado de Roraima - LOTE I: Municípios de Boa Vista, Alto Alegre, Amajarí, Mucajaí e Iracema/RR (PREGÃO PRESENCIAL (SRP) Nº 005/2022). EMENDA N° 298 ECNI.</t>
  </si>
  <si>
    <t>3.3.90.19</t>
  </si>
  <si>
    <t>26101.0001.25.00041-1</t>
  </si>
  <si>
    <t>26101.0001.14.122.010.4329.9900.33901900.1500.0000.4.1</t>
  </si>
  <si>
    <t>Reforço de dotação ao orçamento da Secretaria de Estado da Justiça e Cidadania para atender despesa com Auxilio de Fardamento dos Policiais Penais.</t>
  </si>
  <si>
    <t>Valor que se empenha para pagamento de despesas de Auxílio Fardamento, conforme Emenda Parlamentar Nº 299 e Lei Comp. Nº353 de 13 março de 2025, DOE 4883 de 13 de março de 2025, dos Policiais Penais/SEJUC. Referente a 2025.</t>
  </si>
  <si>
    <t>26101.0001.25.00331-3</t>
  </si>
  <si>
    <t>Valor que se empenha para pagamento de despesas de Auxílio Fardamento, conforme Emenda Parlamentar Nº 299 e Lei Comp. Nº353 de 13 março de 2025, DOE 4883 de 13 de março de 2025, dos Policiais Penais/SEJUC. Referente ao mês de Novembro 2025.</t>
  </si>
  <si>
    <t>17101.0001.25.01220-8</t>
  </si>
  <si>
    <t>Reconhecimento de Dívida com Contratação de pessoa jurídica para prestação de serviços de transporte escolar, para atuação na zona rural dos municípios do Estado de Roraima em estradas pavimentadas, não pavimentadas e vicinais. Recurso oriundo de Emenda Parlamentar Coletiva nº 300, de autoria da Comissão Mista de Orçamento, Fiscalização Financeira, Tributação e Controle, sancionada através Lei Orçamentária Anual do Estado de Roraima, Lei nº 2.107 de 28 de janeiro de 2025, publicado no DOE 4854. COMPLEMENTAÇÃO Referente aos meses de setembro, outubro e novembro, conforme Ficha de Análise 208 (15270439), Ficha de Análise 249 (15476648) e Ficha de Análise 293 (15670018) e  Ficha de Análise 112 (16860085), Despacho 682 (17633193) - SEI 17101.008815/2024.87.</t>
  </si>
  <si>
    <t>17101.0001.25.01469-3</t>
  </si>
  <si>
    <t>Reconhecimento de Dívidas referente a Contratação de pessoa jurídica para prestação de serviços de transporte escolar, para atuação na zona rural dos municípios do Estado de Roraima em estradas pavimentadas, não pavimentadas e vicinais. Recurso oriundo de Emenda Parlamentar Coletiva nº 300 e 302 de autoria da Comissão Mista de Orçamento, Fiscalização Financeira, Tributação e Controle, sancionada através Lei Orçamentária Anual do Estado de Roraima, Lei nº 2.107 de 28 de janeiro de 2025, publicado no DOE 4854. Referente ao CONTRATO; 376 (8224778), meses de setembro, outubro, novembro e dezembro do exercício de 2024, conforme  Relatório constante no ep. (18277067), Despacho Despacho 693 (18342026) - SEI 17101.008703/2024.26.</t>
  </si>
  <si>
    <t>20601.0001.25.02951-9</t>
  </si>
  <si>
    <t>Execução do Projeto Saúde no Lar, destinado à oferta de atendimento domiciliar especializado (Home Care), com foco em pacientes em situação de vulnerabilidade clínica ou social, visando à continuidade do cuidado em ambiente residencial, através do Institu"&amp;"to Reflorescer, CNPJ nº 55.839.225/0001-28</t>
  </si>
  <si>
    <t xml:space="preserve">Emenda Coletiva Impositiva nº 300/2025 - Comissão de Orcamento, Fiscalização Financeira Tributacão e Controle da ALERR - META: Execução do Projeto Saúde no Lar, destinado à oferta de atendimento domiciliar especializado (Home Care), com foco em pacientes em situação de vulnerabilidade clínica ou social, visando à continuidade do cuidado em ambiente residencial, através do Instituto Reflorescer. CNPJ n° 55.839.225/0001-28 - SEI 20101.062307/2025.30- ofício 149 ep. (18615743), atender o Ofício 447/2025 ep. (18593088) - 20101.053133/2025.14, com o Ofício Nº 138/2025/SESAU/CGPLAN/DO ep. (18235239) Ofício 399/2025 (18120723) - DADOS BANCÁRIOS (19524645) - CC 19524645 / AG: 2617-4 - DESTIN. INSTITUTO REFLORESCER
</t>
  </si>
  <si>
    <t>17101.0001.25.00983-5</t>
  </si>
  <si>
    <t>Atender despesa de reconhecimento de dívidas de contratação de pessoa jurídica para prestação de serviços de transporte escolar, para atuação na zona rural dos municípios do Estado de Roraima em estradas pavimentadas, não pavimentadas e vicinais. Justific"&amp;"ativa: Disponibilizar recursos visando contribuir com a oferta dos serviços de educação prestados á população do Estado de Roraima</t>
  </si>
  <si>
    <t>Reconhecimento de Dívida com Contratação de pessoa jurídica para prestação de serviços de transporte escolar, para atuação na zona rural dos municípios do Estado de Roraima em estradas pavimentadas, não pavimentadas e vicinais. Recurso oriundo de Emenda Parlamentar Coletiva nº 301, de autoria da Comissão Mista de Orçamento, Fiscalização Financeira, Tributação e Controle, sancionada através Lei Orçamentária Anual do Estado de Roraima, Lei nº 2.107 de 28 de janeiro de 2025, publicado no DOE 4854. Referente aos meses de setembro, outubro e novembro, conforme Ficha de Análise 208 (15270439), Ficha de Análise 249 (15476648) e Ficha de Análise 293 (15670018) Despacho 682 (17633193) - SEI 17101.008815/2024.87.</t>
  </si>
  <si>
    <t>17101.0001.25.00984-3</t>
  </si>
  <si>
    <t>Reconhecimento de Dívida com Contratação de pessoa jurídica para prestação de serviços de transporte escolar, para atuação na zona rural dos municípios do Estado de Roraima em estradas pavimentadas, não pavimentadas e vicinais. Recurso oriundo de Emenda Parlamentar Coletiva nº 301, de autoria da Comissão Mista de Orçamento, Fiscalização Financeira, Tributação e Controle, sancionada através Lei Orçamentária Anual do Estado de Roraima, Lei nº 2.107 de 28 de janeiro de 2025, publicado no DOE 4854. Referente ao mês de dezembro, conforme Ficha de Análise 112 (16860085)Despacho 682 (17633193) - SEI 17101.008815/2024.87.</t>
  </si>
  <si>
    <t>21101.0001.25.02003-6</t>
  </si>
  <si>
    <t>R$ 1.000.000,00</t>
  </si>
  <si>
    <t>21101.0001.26.782.075.3340.0200.44905100.1500.0000.4.1</t>
  </si>
  <si>
    <t>Construção de prédio no Estado de Roraima</t>
  </si>
  <si>
    <t>Valor destinado a atender as despesa com os serviços de Implantação e Construção de Obras de Artes Correntes da Rodovia Vicinal Itã, com extensão de 11,86 km, localizada no Município de Caracaraí-RR. (ECNI - EMENDA N° 301).</t>
  </si>
  <si>
    <t>17101.0001.25.01423-5</t>
  </si>
  <si>
    <t>Atender despesa de reconhecimento de dividas de contratação de pessoa jurídica para prestação de serviços de transporte escolar, para atuação na zona rural dos municípios do Estado de Roraima em estradas pavimentadas, não pavimentadas e vicinais</t>
  </si>
  <si>
    <t>Reconhecimento de Dívidas referente a Contratação de pessoa jurídica para prestação de serviços de transporte escolar, para atuação na zona rural dos municípios do Estado de Roraima em estradas pavimentadas, não pavimentadas e vicinais. Recurso oriundo de Emenda Parlamentar Coletiva nº 302 de autoria da Comissão Mista de Orçamento, Fiscalização Financeira, Tributação e Controle, sancionada através Lei Orçamentária Anual do Estado de Roraima, Lei nº 2.107 de 28 de janeiro de 2025, publicado no DOE 4854. Referente ao CONTRATO; 376 (8224778), mês de dezembro, conforme Ficha de Análise Nº 34/SEED/GAB/AAPPF (16482322), Despacho 682 (18278322) - SEI 17101.007970/2023.03.</t>
  </si>
  <si>
    <t>17101.0001.25.01422-7</t>
  </si>
  <si>
    <t>Reconhecimento de Dívidas referente a Contratação de pessoa jurídica para prestação de serviços de transporte escolar, para atuação na zona rural dos municípios do Estado de Roraima em estradas pavimentadas, não pavimentadas e vicinais. Recurso oriundo de Emenda Parlamentar Coletiva nº 302 de autoria da Comissão Mista de Orçamento, Fiscalização Financeira, Tributação e Controle, sancionada através Lei Orçamentária Anual do Estado de Roraima, Lei nº 2.107 de 28 de janeiro de 2025, publicado no DOE 4854. Referente ao CONTRATO 97 (4753857), meses de novembro e dezembro, conforme Ficha de Análise Nº 33/SEED/GAB/AAPPF (16473857) - SEI 17101.007006/2022.96.</t>
  </si>
  <si>
    <t>18101.0001.25.00077-6</t>
  </si>
  <si>
    <t>18101.0001.20.122.010.4112.9900.33903700.1500.0000.4.1</t>
  </si>
  <si>
    <t>Contratação de empresa para prestação de serviços de auxiliar de limpeza e auxiliar administrativo para a Secretaria de Estado da Agricultura, Desenvolvimento e Inovação - SEADI/RR</t>
  </si>
  <si>
    <t>Despesas com Contratação de Empresa Especializada para prestação de serviços de mão de obra terceirizada (Auxiliar Administrativo, Auxiliar de Limpeza e Encarregado de Limpeza), de forma continua, com fornecimento de materiais, para atender a Secretaria de Estado de Agricultura, Desenvolvimento e Inovação - SEADI/RR e suas unidades vinculadas, para atender a Secretaria de Estado da Agricultura, Desenvolvimento e Inovação SEADI/RR. Referente aos meses de Janeiro, Fevereiro e Março/2025. Emenda Parlamentar Impositiva nº 303.
Conforme solicitado no Despacho 629/2025/SEADI/UGAM (Ep. 16728910)</t>
  </si>
  <si>
    <t>18101.0001.25.00216-7</t>
  </si>
  <si>
    <t>Despesas com Contratação de Empresa Especializada para prestação de serviços de mão de obra terceirizada (Auxiliar Administrativo, Auxiliar de Limpeza e Encarregado de Limpeza), de forma continua, com fornecimento de materiais, para atender a Secretaria de Estado de Agricultura, Desenvolvimento e Inovação - SEADI/RR e suas unidades vinculadas, para atender a Secretaria de Estado da Agricultura, Desenvolvimento e Inovação SEADI/RR. Referente aos meses de Abril, Maio, Junho e Julho/2025. Emenda Parlamentar Impositiva nº 303.
Conforme solicitado no Despacho 1262/2025/SEADI/UGAM (Ep. 17732164)</t>
  </si>
  <si>
    <t>19301.0001.25.00092-1</t>
  </si>
  <si>
    <t>Contratação de empresa para a prestação de serviços no fornecimento de solução integrada, compreendendo a captação, armazenamento, custódia e gestão de evidências digitais, incluindo a locação de equipamentos nas atividades dos Agentes de Trânsito do Departamento Estadual de Trânsito do Estado de Roraima</t>
  </si>
  <si>
    <t>Importe referente à despesa com a Prestação de Serviços de Solução Integrada compreendendo a captação, armazenamento, custódia e gestão de evidências digitais incluindo a locação de equipamentos nas atividades dos agentes de trânsito do Departamento de Trânsito do Estado de Roraima - DETRAN/RR, através da EP n.º 304 (Emenda Coletiva Não Impositiva- ECI) da Comissão Mista de Orçamento, Fiscalização Financeira, Tributação e Controle, referente ao Pregão Eletrônico n.º 003/2022 -SRP, conforme Processo SEI n.º 19301.006436/2021.89, para o exercício de 2025.</t>
  </si>
  <si>
    <t>19301.0001.25.00342-2</t>
  </si>
  <si>
    <t>19301.0001.25.01049-6</t>
  </si>
  <si>
    <t xml:space="preserve">Importe referente à despesa com a Prestação de Serviços de Solução Integrada compreendendo a captação, armazenamento, custódia e gestão de evidências digitais incluindo a locação de equipamentos nas atividades dos agentes de trânsito do Departamento de Trânsito do Estado de Roraima - DETRAN/RR, através da EP n.º 304 (Emenda Coletiva Não Impositiva- ECI) da Comissão Mista de Orçamento, Fiscalização Financeira, Tributação e Controle, referente ao Pregão Eletrônico n.º 003/2022 -SRP, conforme Processo SEI n.º 19301.006436/2021.89, para o exercício de 2025.
</t>
  </si>
  <si>
    <t>19301.0001.25.00091-1</t>
  </si>
  <si>
    <t>Contratação de serviço de tele atendimento receptivo para operação e gestão de Call Center para atender ao DETRAN-RR</t>
  </si>
  <si>
    <t>Importe referente à despesa como os Serviço de tele atendimento receptivo para operação e gestão call center a fim de atender ao Departamento Estadual de Trânsito de Roraima no exercício de 2025. EP Nº 305 (Emenda Coletiva Não Impositiva - ECNI) autoria da Comissão de Orç. Fisc. Fin) conforme Processo SEI nº 19301.004633/2021.63.</t>
  </si>
  <si>
    <t>19301.0001.25.00533-6</t>
  </si>
  <si>
    <t>Importe referente à despesa como os Serviço de tele atendimento receptivo para operação e gestão call center a fim de atender ao Departamento Estadual de Trânsito de Roraima no exercício de 2025. EP Nº 305 (Emenda Coletiva Não Impositiva - ECNI) autoria da Comissão de Orç. Fisc. Fin, conforme Processo SEI nº 19301.004633/2021.63.</t>
  </si>
  <si>
    <t>19301.0001.25.01045-3</t>
  </si>
  <si>
    <t>Importe referente à despesa como os Serviço de tele atendimento receptivo para operação e gestão Call Center a fim de atender ao Departamento Estadual de Trânsito de Roraima no exercício de 2025. EP Nº 305 (Emenda Coletiva Não Impositiva - ECNI) autoria da Comissão de Orç. Fisc. Fin, conforme Processo SEI nº 19301.004633/2021.63.</t>
  </si>
  <si>
    <t>19301.0001.25.00093-8</t>
  </si>
  <si>
    <t>Contratação de empresa especializada no fornecimento de Solução para Gestão, Monitoramento e Segurança e Privacidade de Dados Informatizados Sensíveis, atendendo a Lei Geral de Proteção de Dados (Lei nº 13.709/2018), de necessidade contínua, para prover segurança cibernética e manter a integridade, confidencialidade e disponibilidade das informações em todo o DETRAN/RR</t>
  </si>
  <si>
    <t>Importe referente a despesa com a Contratação de empresa especializada no fornecimento de Solução para Gestão, Monitoramento e Segurança Cibernética para Governança e Privacidade de Dados Informatizados Sensíveis atendendo a Lei Geral de Proteção de Dados Lei n.º 13.709/2018, de necessidade contínua, para prover segurança cibernética e manter integridade, confidencialidade e disponibilidade das informações que trafegam a Sede do DETRAN/RR, as CIRETRANS de cada município do Estado e as Unidades Descentralizadas do Departamento Estadual de Trânsito de Roraima - DETRAN/RR, Processo SEI n.º 19301.002582/2023.05, referente a Emenda Coletiva não impositiva- ECNI - autoria da comissão de orç. Fis. Fin  nº 306.</t>
  </si>
  <si>
    <t>19301.0001.25.00834-3</t>
  </si>
  <si>
    <t>Importe referente a despesa com a Contratação de empresa especializada no fornecimento de Solução para Gestão, Monitoramento e Segurança Cibernética para Governança e Privacidade de Dados Informatizados Sensíveis atendendo a Lei Geral de Proteção de Dados Lei n.º 13.709/2018, de necessidade contínua, para prover segurança cibernética e manter integridade, confidencialidade e disponibilidade das informações que trafegam a Sede do DETRAN/RR, as CIRETRANS de cada município do Estado e as Unidades Descentralizadas do Departamento Estadual de Trânsito de Roraima - DETRAN/RR, Processo SEI n.º 19301.002582/2023.05, referente a Emenda Coletiva não impositiva- ECNI - autoria da comissão de orç. Fis. Fin nº 306.</t>
  </si>
  <si>
    <t>19301.0001.25.01051-8</t>
  </si>
  <si>
    <t>Importe referente a despesa com a Contratação de empresa especializada no fornecimento de Solução para Gestão, Monitoramento e Segurança Cibernética para Governança e Privacidade de Dados Informatizados Sensíveis atendendo a Lei Geral de Proteção de Dados Lei n.º 13.709/2018, de necessidade contínua, para prover segurança cibernética e manter integridade, confidencialidade e disponibilidade das informações que trafegam a Sede do DETRAN/RR, as CIRETRANS de cada município do Estado e as Unidades Descentralizadas do Departamento Estadual de Trânsito de Roraima - DETRAN/RR, Processo SEI n.º 19301.002582/2023.05, referente a Emenda Coletiva não impositiva - ECNI - autoria da comissão de orç. Fis. Fin nº 306.</t>
  </si>
  <si>
    <t>34101.0001.25.00332-8</t>
  </si>
  <si>
    <t>Realização de eventos no município de lracema.</t>
  </si>
  <si>
    <t xml:space="preserve">Repasse de recurso para a Prefeitura Municipal de IRACEMA, através da formalização de convênio n° 15/2025, para apoiar na realização do "1° FEST GOSPEL DE IRACEMA 2025", conforme a Emenda Parlamentar Coletiva no 307, de autoria da Comissão Mista de Orçamento, Fiscalização Financeira, Tributaçäo e Controle (17470253) e Plano de Trabalho Ep. (17469215). </t>
  </si>
  <si>
    <t>34101.0001.25.00361-1</t>
  </si>
  <si>
    <t xml:space="preserve">Repasse de recurso para a Prefeitura Municipal de IRACEMA, através da formalização de convênio N° 18/2025, para apoiar na realização do RODEIO FEST IRACEMA 2025, conforme a Emenda Parlamentar Coletiva n° 307, de autoria da Comissão Mista de Orçamento, Fiscalização Financeira, Tributaçäo e Controle (17571579) e Plano de Trabalho Ep. (17564697). </t>
  </si>
  <si>
    <t>Oferta de estudo gratuito, revisando o conteúdo do ensino médio para que o aluno
ingresse nas faculdades e universidades, com execução através do Instituto Beneficente e
Social Viva em Cristo - IBSVC, CNPJ n° 16.992.819/0001-12</t>
  </si>
  <si>
    <t>21101.0001.25.01015-4</t>
  </si>
  <si>
    <t>Atender despesa com serviços de manutenção de pontes de madeira em rodovias vicinais no Estado de Roraima, Lote IX - Município de Mucajaí.</t>
  </si>
  <si>
    <t>Valor destinado a atender as despesas com os serviços de manutenção de pontes de madeira em rodovias vicinais no Estado de Roraima, Lote IX - Município de Mucajaí-RR. (Pregão Presencial nº 002/2021-SRP) - Emenda 310 - ECNI.</t>
  </si>
  <si>
    <t>21101.0001.25.01016-2</t>
  </si>
  <si>
    <t>Valor destinado a atender as despesas com o 3º Reajuste, ref.  aos serviços de manutenção de pontes de madeira em rodovias vicinais no Estado de Roraima, Lote IX - Município de Mucajaí-RR. (Pregão Presencial nº 002/2021-SRP) - Emenda 310 - ECNI.</t>
  </si>
  <si>
    <t>21101.0001.25.01017-0</t>
  </si>
  <si>
    <t>Valor destinado a atender as despesas com o 4º Reajuste nos preços do Contrato nº 060//2021/SEINF, ref.  aos serviços de manutenção de pontes de madeira em rodovias vicinais no Estado de Roraima, Lote IX - Município de Mucajaí-RR. (Pregão Presencial nº 002/2021-SRP) - Emenda 310 - ECNI.</t>
  </si>
  <si>
    <t>21101.0001.25.01499-0</t>
  </si>
  <si>
    <t>21101.0001.25.01500-8</t>
  </si>
  <si>
    <t>Valor destinado a atender as despesas com o Reajuste, ref. os serviços de manutenção de pontes de madeira em rodovias vicinais no Estado de Roraima, Lote IX - Município de Mucajaí-RR. (Pregão Presencial nº 002/2021-SRP) - Emenda 310 - ECNI.</t>
  </si>
  <si>
    <t>21101.0001.25.01501-6</t>
  </si>
  <si>
    <t>Atender despesa com serviços de manutenção de pontes de madeira em rodovias vicinais no Estado de Roraima, Lote V - Município de Cantá</t>
  </si>
  <si>
    <t>Valor destinado a atender as despesas com os serviços de manutenção de pontes de madeira em rodovias vicinais no Estado de Roraima, Lote V - Cantá. (Pregão Presencial nº 002/2021-SRP) - EMENDA 310 - ECNI.</t>
  </si>
  <si>
    <t>21101.0001.25.01502-4</t>
  </si>
  <si>
    <t>Valor destinado a atender as despesas com o reajuste, ref. os serviços de manutenção de pontes de madeira em rodovias vicinais no Estado de Roraima, Lote V - Cantá. (Pregão Presencial nº 002/2021-SRP) - EMENDA 310 - ECNI.</t>
  </si>
  <si>
    <t>21101.0001.25.01923-2</t>
  </si>
  <si>
    <t>Valor destinado a atender as despesas com o reajuste, ref. aos serviços de manutenção de pontes de madeira em rodovias vicinais no Estado de Roraima, Lote V - Cantá. (Pregão Presencial nº 002/2021-SRP) - EMENDA 310 - ECNI.</t>
  </si>
  <si>
    <t>3.3.90.14</t>
  </si>
  <si>
    <t>Reforço de dotação ao orçamento da Assembleía Legislativa do Estado de Roraima.</t>
  </si>
  <si>
    <t>18201.0001.25.00073-7</t>
  </si>
  <si>
    <t>18201.0001.18.541.082.2305.9900.33504100.1500.0000.4.1</t>
  </si>
  <si>
    <t>Destinação de recursos financeiros à Fundação estadual do Meio Ambiente e Recursos Hídricos - FEMARH para apoio à restauração de ecossistemas no Estado de Roraima, por meio da implantação de Sistemas Agroflorestais (SAFs) em áreas degradadas de imóveis da"&amp;" agricultura familiar, com execução da instituição sem fins lucrativos- Fundação Ajuri de Apoio ao Desenvolvimento da Universidade Federal de Roraima, CNPJ n° 05.463.366/0001-10, mediante termo de colaboração, visando atender as exigências da Lei n° 12.65"&amp;"1/2012 e da Lei n° 2.068/2024 (PRA/RR).</t>
  </si>
  <si>
    <t>Valor que se empenha destinado a atender o processo nº. 18201.006787/2025.89, referente a celebração de Termo de Fomento nº. 35/2025 - Estado de Roraima/FEMARH/AJURI, com a finalidade de repasse de recursos com vistas a apoiar o"Projeto Promoção da Educação Ambiental" com recursos oriundos de Emenda Parlamentar Coletiva não Impositiva n. 312, que tem como meta a apoio à restauração de ecossistemas no Estado de Roraima, por meio da implantação de Sistemas Agroflorestais (SAFs) em áreas degradadas de imóveis da agricultura familiar e Justificativa: disponibilizar recursos para implantação do Programa de Regularização Ambiental de Imóveis Rurais no âmbito do Estado de Roraima (PRA/RR).</t>
  </si>
  <si>
    <t>18201.0001.25.00072-9</t>
  </si>
  <si>
    <t>18201.0001.18.541.082.2305.9900.44504100.1500.0000.4.1</t>
  </si>
  <si>
    <t>21101.0001.25.00617-3</t>
  </si>
  <si>
    <t>Despesa com Serviços de Manutenção de Rodovias Vicinais no Estado de Roraima - Lote XIV, no município de São Luiz</t>
  </si>
  <si>
    <t>Valor destinado a atender as despesas com a 5ª Revisão em fase de obras com reflexo financeiro dos serviços de manutenção de rodovias vicinais no Estado de Roraima, Lote XIV - São Luiz do Anauá-RR. (Pregão Presencial nº 001/2021-SRP) - EMENDA N° 313 - ECNI.</t>
  </si>
  <si>
    <t>21101.0001.25.00728-5</t>
  </si>
  <si>
    <t>Valor destinado a atender as despesas o Reajuste, ref. aos serviços de manutenção de rodovias vicinais no Estado de Roraima, Lote XIV - São Luiz do Anauá-RR. (Pregão Presencial nº 001/2021-SRP) - EMENDA N° 313 - ECNI.</t>
  </si>
  <si>
    <t>21101.0001.25.00784-6</t>
  </si>
  <si>
    <t>21101.0001.26.782.075.2223.9900.33903900.1500.0000.4.1</t>
  </si>
  <si>
    <t>Despesa com PI dos serviços de manutenção e conservação da BR-210 trecho Rio Jatapú-Caroebe, segmento Km 43,3 - Km 83,7 no município de Caroebe-RR. Justificativa: Disponibilizar recursos objetivando a melhoria da trafegabilidade, bem como facilitar o esco"&amp;"amento da produção no município de Caroebe-RR,</t>
  </si>
  <si>
    <t>Valor destinado a atender parcialmente as despesas com a execução de serviços de manutenção e conservação da BR-210 trecho Rio Jatapú-Caroebe, segmento Km 43,3 - Km 83,7 no município de Caroebe-RR (Pregão Presencial (SRP) Nº 009/ 2022) - EMENDA N° 313 - ECNI.</t>
  </si>
  <si>
    <t>21101.0001.25.01878-3</t>
  </si>
  <si>
    <t>"Manutenção de estradas Vicinais - Lote IV, no município de Bonfim</t>
  </si>
  <si>
    <t>Valor destinado a atender as despesas com o Reajuste, ref. aos serviços de manutenção de rodovias vicinais no Estado de Roraima, Lote IV - Bonfim. (pregão Presencial nº 001/2021-SRP). EMENDA N° 314 ECNI.</t>
  </si>
  <si>
    <t>21101.0001.25.00061-2</t>
  </si>
  <si>
    <t>Manutenção de estradas vicinais no município do Estado de Roraima.</t>
  </si>
  <si>
    <t xml:space="preserve">Valor destinado a atender as despesas com os serviços de Manutenção de Rodovias Vicinais no Estado de Roraima - Lote XII - Município de Rorainópolis. (Pregão Presencial nº 001/2021-SRP) - (EMENDA N° 315 - ECNI).
</t>
  </si>
  <si>
    <t>21101.0001.25.00150-3</t>
  </si>
  <si>
    <t xml:space="preserve">Valor destinado a atender as despesas com o 5º Reajuste nos preços do Contrato n. 077/2021/SEINF, referente aos serviços de Manutenção de Rodovias Vicinais no Estado de Roraima - Lote XII - Município de Rorainópolis. (Pregão Presencial nº 001/2021-SRP) - (EMENDA N° 315 - ECNI).
</t>
  </si>
  <si>
    <t>21101.0001.25.00488-1</t>
  </si>
  <si>
    <t>Valor destinado a atender as despesas com os serviços de manutenção de rodovias vicinais no Estado de Roraima, Lote IX - Município de Mucajaí-RR. (pregão Presencial nº 001/2021-SRP) - ECNI - EMENDA N° 315.</t>
  </si>
  <si>
    <t>21101.0001.25.00489-8</t>
  </si>
  <si>
    <t>Valor destinado a atender as despesas com o Reajuste, ref. aos serviços de manutenção de rodovias vicinais no Estado de Roraima, Lote IX - Município de Mucajaí-RR. (pregão Presencial nº 001/2021-SRP) - ECNI - EMENDA N° 315.</t>
  </si>
  <si>
    <t>21101.0001.25.00490-1</t>
  </si>
  <si>
    <t xml:space="preserve">Valor destinado a atender as despesas com os serviços de Manutenção de Rodovias Vicinais no Estado de Roraima - Lote XII - Município de Rorainópolis. (Pregão Presencial nº 001/2021-SRP) - ECNI - EMENDA N° 315.
</t>
  </si>
  <si>
    <t>21101.0001.25.00777-3</t>
  </si>
  <si>
    <t xml:space="preserve">Valor destinado a atender as despesas com a 4ª Revisão em fase de obras com reflexo financeiro, ref. aos serviços de Manutenção de Rodovias Vicinais no Estado de Roraima - Lote XII - Município de Rorainópolis. (Pregão Presencial nº 001/2021-SRP) - ECNI - EMENDA N° 315.
</t>
  </si>
  <si>
    <t>21101.0001.25.00285-2</t>
  </si>
  <si>
    <t>Contratação de empresa especializada em serviços de manutenção e conservação do Parque de Exposições Dandaenzinho, por período de 12 (doze) meses.</t>
  </si>
  <si>
    <t>Valor destinado a atender parcialmente despesas com os Serviços de Manutenção e Conservação de Locais Públicos, Lote III - Parque de Exposições Dandãenzinho. (EMENDA N° 316 -ECNI).</t>
  </si>
  <si>
    <t>21101.0001.25.00987-3</t>
  </si>
  <si>
    <t>Valor destinado a atender despesas com os Serviços de Manutenção e Conservação de Locais Públicos, Lote III - Parque de Exposições Dandãenzinho. (EMENDA N° 316 -ECNI).</t>
  </si>
  <si>
    <t>21101.0001.25.01141-1</t>
  </si>
  <si>
    <t>Valor destinado a atender despesas com a 1ª Renovação do Contrato nº 030/2024/SEINF, ref. aos Serviços de Manutenção e Conservação de Locais Públicos, Lote III - Parque de Exposições Dandãenzinho. (EMENDA N° 316 -ECNI).</t>
  </si>
  <si>
    <t>21101.0001.25.01293-9</t>
  </si>
  <si>
    <t>21101.0001.04.451.043.2414.9900.33903900.1500.0000.4.1</t>
  </si>
  <si>
    <t>Reforma de prédio público destinado a atender o ""Programa Colo de Mãe"", do Governo do Estado de Roraima</t>
  </si>
  <si>
    <t>Valor destinado a atender parcialmente as despesas com a Reprogramação dos Serviços das obras de reforma de prédio público destinado a atender o "Programa Colo de Mãe" do Governo do Estado de Roraima. (EMENDA N° 316 - ECNI).</t>
  </si>
  <si>
    <t>21101.0001.25.01931-3</t>
  </si>
  <si>
    <t>21101.0001.25.01968-2</t>
  </si>
  <si>
    <t>Reforma de prédio público destinado a atender o ""Programa Colo de Mãe"", do Governo do Estado de Roraima.</t>
  </si>
  <si>
    <t>Valor destinado a atender parcialmente as despesas com o Reajuste, ref. aos Serviços das obras de reforma de prédio público destinado a atender o "Programa Colo de Mãe" do Governo do Estado de Roraima. (EMENDA Nº 316).</t>
  </si>
  <si>
    <t>17101.0001.25.02494-1</t>
  </si>
  <si>
    <t>17101.0001.12.361.080.2194.9900.33903900.1500.0000.4.1</t>
  </si>
  <si>
    <t>"Reforma do Colégio Estadual Militarizado Professor Severino Gonçalves Gomes
Cavalcante, localizada no município de Boa Vista.</t>
  </si>
  <si>
    <t>Emenda Parlamentar Coletiva nº 316, de autoria da Comissão Mista de Orçamento, Fiscalização Financeira, Tributação e Controle -  Contratação de empresa especializada para reforma do Colégio Estadual Militarizado de Ensino Fundamental e Médio Severino Gonçalo Gomes Cavalcante , em Boa Vista/RR, Conforme solicitado no Ofício 207 (20456082) - SEI principal 17101.021589/2022.68.</t>
  </si>
  <si>
    <t>21101.0001.25.02145-8</t>
  </si>
  <si>
    <t>Manutenção de pontes de madeira no município de Mucajaí - Lote IX</t>
  </si>
  <si>
    <t>Valor destinado a atender as despesas com os serviços de manutenção de pontes de madeira em rodovias vicinais no Estado de Roraima, Lote IX - Município de Mucajaí-RR. (Pregão Presencial nº 002/2021-SRP) - (EMENDA 317 - ECNI).</t>
  </si>
  <si>
    <t>21101.0001.25.01065-0</t>
  </si>
  <si>
    <t>Despesas com a Contratação de Empresa Especializada para Execução dos Serviços das Obras de Implantação de Vicinal, Construção de Bueiros, Construção de Pontes de Madeira na Rodovia Vicinal Pé da Serra - (Antiga VIC. 6A) - СТА-266, com Extensão Total de 7"&amp;",93Km de Rodovia, 60m de Pontes e 189m de Bueiros, localizadas no Município de Cantá - RR.</t>
  </si>
  <si>
    <t>Valor destinado a atender as despesa com a Contratação de empresa especializada para execução dos Serviços de Implantacão de  Vicinal, construção de bueiros, construção de pontes de madeira na Rodovia Vicinal Pé da Serra ¿ (Antiga Vic. 6A) ¿ CTA-266, com extensão total de 7,93km de rodovia, 60m de pontes e 189m de bueiros, localizadas no município de Cantá-RR. (EMENDA N° 318 - ECNI).</t>
  </si>
  <si>
    <t>21101.0001.25.01066-9</t>
  </si>
  <si>
    <t>Despesas com a Contratação de Empresa Especializada para Execução dos Serviços das Obras de Implantação de Vicinal, Construção de Bueiros, Construção de Pontes de Madeira na Rodovia Vicinal Pé da Serra - (Antiga VIC. 6А) - СТА-266, com Extensão Total de 7"&amp;",93Km de Rodovia, 60m de Pontes e 189m de Bueiros, localizadas no Município de Cantá - RR</t>
  </si>
  <si>
    <t>21101.0001.25.01737-1</t>
  </si>
  <si>
    <t>Despesas com reajuste e aditivo referente a contratação de empresa especializada para execução das obras de Implantação da Rodovia vicinal 23, com extensão de 4,15m no município de São Luiz do Anauá - RR.</t>
  </si>
  <si>
    <t>Valor destinado a atender as despesas com a 1ª Revisão de fase de obra, ref. a Execução das obras de Implantação da Rodovia Vicinal 23, no Trecho: Coordenada Inicial N 00°44'37,39" W 60°13'05,12" e Coordenada Final 00°43'53,46" W 60° 3'27,68", com Extensão de 4,15 km, no Município de São Luiz do Anauá-RR. (Emenda nº 318 - ECNI).</t>
  </si>
  <si>
    <t>21101.0001.25.01951-8</t>
  </si>
  <si>
    <t>Valor destinado a atender despesa com o reajuste, ref. aos serviços comuns de engenharia, para execução de manutenção de rodovias vicinais no Estado de Roraima - Lote IV, no município de Uiramutã/RR.(Pregão Presencial nº 90024/2024-SRP) - Emenda nº 318 - ECNI.</t>
  </si>
  <si>
    <t>21101.0001.25.01952-6</t>
  </si>
  <si>
    <t>Valor destinado a atender despesa com serviços comuns de engenharia, para execução de manutenção de rodovias vicinais no Estado de Roraima - Lote IV, no município de Uiramutã/RR.(Pregão Presencial nº 90024/2024-SRP) - Emenda nº 318 - ECNI.</t>
  </si>
  <si>
    <t>21101.0001.25.01957-7</t>
  </si>
  <si>
    <t>Valor destinado a atender as despesas com os serviços de manutenção de rodovias vicinais no Estado de Roraima, Lote I - Município de Alto Alegre. (Pregão Presencial nº 001/2021-SRP). Emenda nº 318 - ECNI.</t>
  </si>
  <si>
    <t>21101.0001.25.01960-7</t>
  </si>
  <si>
    <t>Valor destinado a atender as despesas com o 3º reajuste, ref. aos serviços de manutenção de rodovias vicinais no Estado de Roraima, Lote I - Município de Alto Alegre. (Pregão Presencial nº 001/2021-SRP). EMENDA N° 318.</t>
  </si>
  <si>
    <t>21101.0001.25.02146-6</t>
  </si>
  <si>
    <t>Valor destinado a atender as despesas com os serviços de manutenção de pontes de madeira em rodovias vicinais no Estado de Roraima, Lote IX - Município de Mucajaí-RR. (Pregão Presencial nº 002/2021-SRP) - (EMENDA 318 - ECNI).</t>
  </si>
  <si>
    <t>21101.0001.25.02132-6</t>
  </si>
  <si>
    <t>Manutenção das Rodovias Estaduais RR - 206 e RR - 461 - Bonfim e Cantá</t>
  </si>
  <si>
    <t>Valor destinado a atender as despesas com os Serviços de Manutenção das Rodovias Estaduais RR - 206 E RR461 (Serra Grande 1 e Serra Grande 2) nos municípios de Bonfim e Cantá-RR. EMENDA nº 318 - ECNI.</t>
  </si>
  <si>
    <t>21101.0001.25.01738-8</t>
  </si>
  <si>
    <t>Valor destinado a atender as despesas com a 1ª Revisão de fase de obra, ref. a Execução das obras de Implantação da Rodovia Vicinal 23, no Trecho: Coordenada Inicial N 00°44'37,39" W 60°13'05,12" e Coordenada Final 00°43'53,46" W 60° 3'27,68", com Extensão de 4,15 km, no Município de São Luiz do Anauá-RR. (Emenda nº 319 - ECNI).</t>
  </si>
  <si>
    <t>21101.0001.25.01742-6</t>
  </si>
  <si>
    <t>Despesas com Reajuste referente a Implantação da Rodovia Vicinal Truaru 01
"Alagadiço", com Extensão Total de 6,40 km, localizada no Município de Boa Vista-RR.</t>
  </si>
  <si>
    <t>Valor destinado a atender as despesas com o 1º Reajustamento de Preços ao Contrato n° 015/2025/SEINF, ref. a Execução dos serviços das obras de Implantação da Rodovia Vicinal Truaru 01 "Alagadiço", com Extensão Total de 6,40 km, localizada no Município de Boa Vista-RR. (Emenda nº 319 - ECNI).</t>
  </si>
  <si>
    <t>21101.0001.25.01743-4</t>
  </si>
  <si>
    <t>Despesas com Reajuste e Aditivo referente a Implantação da Rodovia Vicinal 05
Cujubim (CAI 149), em revestimento primário, trecho: km 0,00 x km 6,30, com extensão total de 6,30km, localizada no Município de Caracaraí - RR.</t>
  </si>
  <si>
    <t>Valor destinado a atender as despesas com o Reajuste Contratual, ref. a execução da obra de Implantação da Rodovia Vicinal 05 Cujubim (CAI 149), em revestimento primário, trecho: km 0,00 x km 6,30, com extensão total de 6,30km, localizada no Município de Caracaraí/RR. (Emenda nº 319 - ECNI).</t>
  </si>
  <si>
    <t>21101.0001.25.01744-2</t>
  </si>
  <si>
    <t>Valor destinado a atender as despesas com a 1ª Reprogramação de Projeto em Fase de Obras do Contrato nº 016/2025/SEINF, , ref. a execução da obra de Implantação da Rodovia Vicinal 05 Cujubim (CAI 149), em revestimento primário, trecho: km 0,00 x km 6,30, com extensão total de 6,30km, localizada no Município de Caracaraí/RR. (Emenda nº 319 - ECNI).</t>
  </si>
  <si>
    <t>21101.0001.25.01745-0</t>
  </si>
  <si>
    <t>21101.0001.26.782.075.3341.9900.44909200.1500.0000.4.1</t>
  </si>
  <si>
    <t>Despesas com reconhecimento de dívida referente a construção e reconstrução de
pontes de madeira e implantação de obras de artes corrente nas vicinais 12 (IRA-161), tronco Roxinho (IRA - 345) e 06 (MUC-153) nos municípios de Iracema e Mucajaí-RR.</t>
  </si>
  <si>
    <t>Valor destinado a atender as despesas com o Reconhecimento de dívida, referente a Serviços de construção e reconstrução de pontes de madeira e implantação de obras de artes corrente nas vicinais 12 (IRA-161), tronco Roxinho (IRA - 345) e 06 (MUC-153) nos municípios de Iracema e Mucajaí-RR. (Emenda nº 319 - ECNI).</t>
  </si>
  <si>
    <t>21101.0001.25.01750-7</t>
  </si>
  <si>
    <t>Valor destinado a atender as despesas com o reajuste, ref. a Execução das obras de Implantação da Rodovia Vicinal 23, no Trecho: Coordenada Inicial N 00°44'37,39" W 60°13'05,12" e Coordenada Final 00°43'53,46" W 60° 3'27,68", com Extensão de 4,15 km, no Município de São Luiz do Anauá-RR. (Emenda nº 319 - ECNI).</t>
  </si>
  <si>
    <t>21101.0001.25.01751-5</t>
  </si>
  <si>
    <t>Despesas com PI e Reajuste referente a manutenção de rodovias vicinais no Estado de Roraima - Lote IV, no município de Uiramută/RR.</t>
  </si>
  <si>
    <t>Valor destinado a atender despesa com a Reprogramação de serviços ao Contrato n° 012/2025, ref. aos serviços comuns de engenharia, para execução de manutenção de rodovias vicinais no Estado de Roraima - Lote IV, no município de Uiramutã/RR.(Pregão Presencial nº 90024/2024-SRP) - Emenda nº 319 - ECNI.</t>
  </si>
  <si>
    <t>21101.0001.25.01752-3</t>
  </si>
  <si>
    <t>Valor destinado a atender despesa com serviços comuns de engenharia, para execução de manutenção de rodovias vicinais no Estado de Roraima - Lote IV, no município de Uiramutã/RR.(Pregão Presencial nº 90024/2024-SRP) - Emenda nº 319 - ECNI.</t>
  </si>
  <si>
    <t>21101.0001.25.01753-1</t>
  </si>
  <si>
    <t>Valor destinado a atender despesa com o reajuste, ref. aos serviços comuns de engenharia, para execução de manutenção de rodovias vicinais no Estado de Roraima - Lote IV, no município de Uiramutã/RR.(Pregão Presencial nº 90024/2024-SRP) - Emenda nº 319 - ECNI.</t>
  </si>
  <si>
    <t>21101.0001.25.02147-4</t>
  </si>
  <si>
    <t>Valor destinado a atender as despesas com os serviços de manutenção de pontes de madeira em rodovias vicinais no Estado de Roraima, Lote IX - Município de Mucajaí-RR. (Pregão Presencial nº 002/2021-SRP) - (EMENDA 319 - ECNI).</t>
  </si>
  <si>
    <t>21101.0001.25.02148-2</t>
  </si>
  <si>
    <t>Valor destinado a atender as despesas com o Reajuste, ref. aos serviços de manutenção de pontes de madeira em rodovias vicinais no Estado de Roraima, Lote IX - Município de Mucajaí-RR. (Pregão Presencial nº 002/2021-SRP) - (EMENDA 319 - ECNI).</t>
  </si>
  <si>
    <t>21101.0001.25.02163-6</t>
  </si>
  <si>
    <t>21101.0001.25.01103-7</t>
  </si>
  <si>
    <t>Para atender despesas com manutenção de pontes de madeira em rodovias vicinais no Estado de Roraima - Lote 2 - Município de AMAJARÍ</t>
  </si>
  <si>
    <t>Valor destinado a atender as despesas com os serviços de manutenção de pontes de madeira em rodovias vicinais no Estado de Roraima, Lote II - Município de Amajarí. (Pregão Presencial nº 002/2021-SRP) - Emenda 320 - ECNI.</t>
  </si>
  <si>
    <t>21101.0001.25.01104-5</t>
  </si>
  <si>
    <t>Valor destinado a atender as despesas com o Reajuste, ref. aos serviços de manutenção de pontes de madeira em rodovias vicinais no Estado de Roraima, Lote II - Município de Amajarí. (Pregão Presencial nº 002/2021-SRP) - Emenda 320 - ECNI.</t>
  </si>
  <si>
    <t>21101.0001.25.01385-4</t>
  </si>
  <si>
    <t>21101.0001.25.02166-0</t>
  </si>
  <si>
    <t>Despesas Serviços de Manutenção de Rodovias Vicinais no Estado de Roraima: Lote IV - município de Uiramutã</t>
  </si>
  <si>
    <t>Valor destinado a atender despesa com os serviços comuns de engenharia, para execução de manutenção de rodovias vicinais no Estado de Roraima - Lote IV, no município de Uiramutã/RR.(Pregão Presencial nº 90024/2024-SRP) - Emenda nº 321 - ECNI.</t>
  </si>
  <si>
    <t>21101.0001.25.02178-4</t>
  </si>
  <si>
    <t>Despesas com Manutenção predial preventiva e corretiva; adequação, adaptação, reparação e/ou revitalização de infraestruturas e bens imóveis - LOTE I</t>
  </si>
  <si>
    <t>Valor destinado a atender as despesas com os serviços comuns de engenharia de forma continuada, por demanda, para execução de manutenção predial preventiva e corretiva; adequação, adaptação, reparação e/ou revitalização de infraestruturas e bens imóveis, constantes nas tabelas de referência SINAPI, a se realizar nos prédios públicos do Estado de Roraima (LOTE I). Pregão Presencial nº 90022/2024 - SRP. (EMENDA N° 321 - ECNI)</t>
  </si>
  <si>
    <t>21101.0001.25.02175-1</t>
  </si>
  <si>
    <t>Valor destinado a atender as despesas com os serviços de manutenção de pontes de madeira em rodovias vicinais no Estado de Roraima, Lote VII - Município de Caroebe. (Pregão Presencial nº 002/2021-SRP) - EMENDA N° 321 - ECNI.</t>
  </si>
  <si>
    <t>21101.0001.25.02168-7</t>
  </si>
  <si>
    <t>Despesas com Manutenção e conservação da BR-210, trecho Rio Jatapú-Caroebe, no município de Caroebe-RR</t>
  </si>
  <si>
    <t>Valor destinado a atender as despesas com o Reajuste, ref. a execução de serviços de manutenção e conservação da BR-210 trecho Rio Jatapú-Caroebe, segmento Km 43,3 - Km 83,7 no município de Caroebe-RR (Pregão Presencial (SRP) Nº 009/ 2022) - EMENDA N° 321 - ECNI.</t>
  </si>
  <si>
    <t>21101.0001.25.02174-1</t>
  </si>
  <si>
    <t>Valor destinado a atender as despesas com a execução de serviços de manutenção e conservação da BR-210 trecho Rio Jatapú-Caroebe, segmento Km 43,3 - Km 83,7 no município de Caroebe-RR (Pregão Presencial (SRP) Nº 009/ 2022) - EMENDA N° 321 - ECNI.</t>
  </si>
  <si>
    <t>21101.0001.25.02167-9</t>
  </si>
  <si>
    <t>Despesas com manutenção de pontes de madeira em rodovias vicinais no Estado de Roraima - Lote XV - Município de Uiramutã</t>
  </si>
  <si>
    <t>Valor destinado a atender as despesas com o Reajuste, ref. aos serviços de manutenção de pontes de madeira em rodovias vicinais no Estado de Roraima, Lote XV - Uiramutã. (Pregão Presencial nº 002/2021-SRP) - EMENDA N° 321 - ECNI.</t>
  </si>
  <si>
    <t>21101.0001.25.02173-3</t>
  </si>
  <si>
    <t>Valor destinado a atender as despesas com os serviços de manutenção de pontes de madeira em rodovias vicinais no Estado de Roraima, Lote XV - Uiramutã. (Pregão Presencial nº 002/2021-SRP) - EMENDA N° 321 - ECNI.</t>
  </si>
  <si>
    <t>21101.0001.25.02179-2</t>
  </si>
  <si>
    <t>Despesas com Adequação de Estrada Vicinal, na RR-203, Trecho: BR 174 x Cachoeira do Paiva, no município de Amajarí</t>
  </si>
  <si>
    <t>Valor destinado a atender as despesa com a 2ª Revisão de Projeto em Fase de Obras,ref. aos serviços de Adequação de Estrada Vicinal, na RR-203, Trecho: BR 174 x Cachoeira do Paiva (Vila do Tepequém), segmento: Início EST. 0,00 (Vila Tepequém) Fim: EST. 149+3,11 (Cachoeira do Paiva), extensão: 2.983,11 m, no município de Amajarí. (Emenda Nº 321 - ECNI).</t>
  </si>
  <si>
    <t>PGE</t>
  </si>
  <si>
    <t>13107.0001.25.00163-1</t>
  </si>
  <si>
    <t>13107.0001.03.122.010.4507.9900.33904000.1500.0000.4.1</t>
  </si>
  <si>
    <t>Sistema de controle processual e de dívida ativa.</t>
  </si>
  <si>
    <t>Atender a Contratação de solução hiperconvergente composta por servidores, licenciamento de software, suporte, garantia e serviços de instalação e configuração, visando atender às necessidades operacionais e tecnológicas da Procuradoria-Geral do Estado de Roraima PGE/RR.</t>
  </si>
  <si>
    <t>22302.0001.25.00060-1</t>
  </si>
  <si>
    <t>22302.0001.04.122.010.4335.9900.33903900.1500.0000.4.1</t>
  </si>
  <si>
    <t>Nova meta: Reforço de dotação para passagens aéreas, aquisição de uniformes, Diário Oficial do Estado, Diário Oficial da União e treinamento de servidores do Instituto de Pesos e Medidas do Estado de Roraima</t>
  </si>
  <si>
    <t>CONTRATAÇÃO DE EMPRESA PARA REALIZAR SERVIÇOS DE PUBLICAÇÕES OFICIAIS NO DIÁRIO OFICIAL DO ESTADO DE RORAIMA - DOE, PROVENIENTES DE RECURSOS DE EMENDA PARLAMENTAR, 323/2025.</t>
  </si>
  <si>
    <t>22302.0001.25.00062-6</t>
  </si>
  <si>
    <t>22302.0001.04.122.010.4335.9900.33903300.1500.0000.4.1</t>
  </si>
  <si>
    <t>Reforço de dotação para passagens aéreas, contratação de vigilância armada e treinamento de servidores do Instituto de Pesos e Medidas do Estado de Roraima.</t>
  </si>
  <si>
    <t>Contratação de serviços de agenciamento de viagens, compreendendo os serviços de emissão, remarcação e cancelamento de passagens aéreas nacionais e internacionais e de emissão de seguro de assistência em viagem internacional, provenientes de recursos de Emenda Parlamentar 323/2025.</t>
  </si>
  <si>
    <t>22302.0001.25.00169-1</t>
  </si>
  <si>
    <t xml:space="preserve">DESPESA COM TREINAMENTO DE SERVIDOR COM RECURSOS PROVENIENTES DA ECNI N º 323, CONFORME TERMO DE REFERÊNCIA, ANEXO. </t>
  </si>
  <si>
    <t>22302.0001.25.00175-4</t>
  </si>
  <si>
    <t>22302.0001.06.125.062.2143.9900.33903300.1500.0000.4.1</t>
  </si>
  <si>
    <t>Contratação de serviços de agenciamento de viagens, compreendendo os serviços de emissão, remarcação e cancelamento de passagens aéreas nacionais e internacionais e de emissão de seguro de assistência em viagem internacional, provenientes de recursos de Emenda Parlamentar 323/2025. ECNI.</t>
  </si>
  <si>
    <t>22302.0001.25.00077-4</t>
  </si>
  <si>
    <t>22302.0001.04.122.010.4135.9900.33903700.1500.0000.4.1</t>
  </si>
  <si>
    <t>Nova Meta: Reforço de dotação para contrato de vigilância armada, manutenção predial, Roraima Energia, Caer, Monitoramento e Jardinagem</t>
  </si>
  <si>
    <t>DESPESA COM CONTRATAÇÃO DE EMPRESA ESPECIALIZADA NA EXECUÇÃO DE SERVIÇOS DE  VIGILÂNCIA ARMADA (DIURNA E NOTURNA), NA SEDE DESTE INSTITUTO, COM RECURSOS PROVENIENTES DA EMENDA PARLAMENTAR - ECNI Nº 324.</t>
  </si>
  <si>
    <t>22302.0001.25.00092-8</t>
  </si>
  <si>
    <t>22302.0001.04.122.010.4235.9900.33903900.1500.0000.4.1</t>
  </si>
  <si>
    <t>Nova meta: Reforço de dotação para contrato de manutenção e locação de veículos, para atender o Instituto de Pesos e Medidas do Estado de Roraima"</t>
  </si>
  <si>
    <t>Prestação de serviços de gerenciamento, administração e controle de manutenção em geral (preventiva e corretiva), compreendendo: mecânica e revisão geral, borracharia, elétricos, funilaria, lanternagem, pintura, ar condicionado, trocas de óleos, filtros e fluídos, alinhamento de direção, balanceamento, higienização (lavagem/polimento) e, ainda, serviço de guincho/reboque.                                                                                                   Incluindo o fornecimento de peças e acessórios. provenientes de recursos de Emenda Parlamentar de nº 325.</t>
  </si>
  <si>
    <t>22302.0001.25.00215-7</t>
  </si>
  <si>
    <t>Prestação de serviços de gerenciamento, administração e controle de manutenção em geral (preventiva e corretiva), compreendendo: mecânica e revisão geral, borracharia, elétricos, funilaria, lanternagem, pintura, ar condicionado, trocas de óleos, filtros e fluídos, alinhamento de direção, balanceamento, higienização (lavagem/polimento) e, ainda, serviço de guincho/reboque. Incluindo o fornecimento de peças e acessórios. provenientes de recursos de Emenda Parlamentar de nº 325.</t>
  </si>
  <si>
    <t>21101.0001.25.01208-4</t>
  </si>
  <si>
    <t>Valor destinado a atender as despesas com os serviços de manutenção de rodovias vicinais no Estado de Roraima, Lote IV - Bonfim. (pregão Presencial nº 001/2021-SRP). EMENDA N° 326 ECNI.</t>
  </si>
  <si>
    <t>21101.0001.25.01562-8</t>
  </si>
  <si>
    <t>Despesa com Serviços de Manutenção de Rodovias Vicinais no Estado de Roraima - Lote V, no município de Cantá.</t>
  </si>
  <si>
    <t>Valor destinado a atender as despesas com o Reajuste, ref. aos serviços de manutenção de rodovias vicinais no Estado de Roraima, Lote V - Cantá. (Pregão Presencial nº 001/2021-SRP) - EMENDA Nº 326 - ECNI.</t>
  </si>
  <si>
    <t>21101.0001.25.01211-4</t>
  </si>
  <si>
    <t>Atender parcialmente despesa com serviço de limpeza, remoção de entulhos e galhadas, demolições, melhorias de acesso e estacionamentos de terrenos de órgãos públicos do Governo, arruamento de sedes e vilas dos municípios, serviços de caminhão guindauto, p"&amp;"lataforma e guincho e demais demandas da SEINF</t>
  </si>
  <si>
    <t>Valor destinado a atender parcialmente as despesas com os Serviços de Limpeza, Remoção de Entulhos e Galhadas, Demolições, Melhorias de Acesso e Estacionamentos de Terrenos de Órgãos Públicos do Governo, Arruamento de Sedes e Vilas dos Municípios, Serviços de Caminhão Guindauto, Plataforma e Guincho e demais demandas da SEINF, com Utilização Equipamentos Leves e Pesados, Incluindo: Mão de Obra, Combustível, Manutenção Preventiva e Corretiva e demais demandas necessárias para o completo e bom desempenho dos trabalhos, divididos em 03 (Três) Lotes, Sendo: Lote II - Municípios de Bonfim, Cantá, Normandia, Pacaraima e Uiramutã. (EMENDA - 326 - ECNI)</t>
  </si>
  <si>
    <t>21101.0001.25.01212-2</t>
  </si>
  <si>
    <t>Valor destinado a atender as despesas o Reajuste, ref. aos Serviços de Limpeza, Remoção de Entulhos e Galhadas, Demolições, Melhorias de Acesso e Estacionamentos de Terrenos de Órgãos Públicos do Governo, Arruamento de Sedes e Vilas dos Municípios, Serviços de Caminhão Guindauto, Plataforma e Guincho e demais demandas da SEINF, com Utilização Equipamentos Leves e Pesados, Incluindo: Mão de Obra, Combustível, Manutenção Preventiva e Corretiva e demais demandas necessárias para o completo e bom desempenho dos trabalhos, divididos em 03 (Três) Lotes, Sendo: Lote II - Municípios de Bonfim, Cantá, Normandia, Pacaraima e Uiramutã. (EMENDA - 326 - ECNI).</t>
  </si>
  <si>
    <t>21101.0001.25.01347-1</t>
  </si>
  <si>
    <t>Valor destinado a atender as despesas com a 2ª Renovação do Contrato nº 027/2023/SEINF, ref. aos Serviços de Limpeza, Remoção de Entulhos e Galhadas, Demolições, Melhorias de Acesso e Estacionamentos de Terrenos de Órgãos Públicos do Governo, Arruamento de Sedes e Vilas dos Municípios, Serviços de Caminhão Guindauto, Plataforma e Guincho e demais demandas da SEINF, com Utilização Equipamentos Leves e Pesados, Incluindo: Mão de Obra, Combustível, Manutenção Preventiva e Corretiva e demais demandas necessárias para o completo e bom desempenho dos trabalhos, divididos em 03 (Três) Lotes, Sendo: Lote II - Municípios de Bonfim, Cantá, Normandia, Pacaraima e Uiramutã. (EMENDA - 326 - ECNI).</t>
  </si>
  <si>
    <t>21101.0001.25.01467-2</t>
  </si>
  <si>
    <t xml:space="preserve">Valor destinado a atender as despesas com o reajuste, ref. aos Serviços de Limpeza, Remoção de Entulhos e Galhadas, Demolições, Melhorias de Acesso e Estacionamentos de Terrenos de Órgãos Públicos do Governo, Arruamento de Sedes e Vilas dos Municípios, Serviços de Caminhão Guindauto, Plataforma e Guincho e demais demandas da SEINF, com Utilização Equipamentos Leves e Pesados, Incluindo: Mão de Obra, Combustível, Manutenção Preventiva e Corretiva e demais demandas necessárias para o completo e bom desempenho dos trabalhos, divididos em 03 (Três) Lotes, Sendo: Lote II - Municípios de Bonfim, Cantá, Normandia, Pacaraima e Uiramutã. (EMENDA - 326 - ECNI).
</t>
  </si>
  <si>
    <t>18303.0001.25.00051-0</t>
  </si>
  <si>
    <t>18303.0001.20.122.010.4372.9900.33903700.1500.0000.4.1</t>
  </si>
  <si>
    <t>Contratação de empresa para a prestação de serviços de contratação de pessoal terceirizado para atender as unidades do Instituto de Assistência Técnica e Extensão Rural de Roraima - IATER.</t>
  </si>
  <si>
    <t>Contratação de empresa para prestação de serviços de mão de obra terceirizada com dedicação exclusiva e de forma contínua para atender às necessidades, de acordo com as demanda, do Instituto de Assistência Técnica e Extensão Rural - IATER - ECNI - Emenda Coletiva não Impositiva nº 327.</t>
  </si>
  <si>
    <t>18303.0001.25.00052-9</t>
  </si>
  <si>
    <t>18303.0001.25.00054-5</t>
  </si>
  <si>
    <t>Eventual contratação de empresa especializada na prestação de serviços de apoio administrativo, com alocação de mão de obra terceirizada na função de Auxiliar de Serviços Diversos e na função de Encarregado de Serviços, para execução de atividades meio/complementares mediante regime de execução indireta para atender às necessidades do Instituto de Assistência Técnica e Extensão Rural - IATER - ECNI - Emenda Coletiva não Impositiva nº 327.</t>
  </si>
  <si>
    <t>18303.0001.25.00126-6</t>
  </si>
  <si>
    <t>Contratação de empresa para prestação de serviços de mão de obra terceirizada com dedicação exclusiva e de forma contínua para atender às necessidades, de acordo com as demandas, do Instituto de Assistência Técnica e Extensão Rural - IATER. (Emenda Coletiva não Impositiva nº 327).</t>
  </si>
  <si>
    <t>18303.0001.25.00127-4</t>
  </si>
  <si>
    <t xml:space="preserve">Contratação de empresa para prestação de serviços de mão de obra terceirizada com dedicação exclusiva e de forma contínua para atender às necessidades, de acordo com as demanda, do Instituto de Assistência Técnica e Extensão Rural - IATER. (Emenda Coletiva não Impositiva nº 327).
</t>
  </si>
  <si>
    <t>18303.0001.25.00146-0</t>
  </si>
  <si>
    <t>Eventual contratação de empresa especializada na prestação de serviços de apoio administrativo, com alocação de mão de obra terceirizada na função de Auxiliar de Serviços Diversos e na função de Encarregado de Serviços, para execução de atividades meio/complementares mediante regime de execução indireta para atender às necessidades do Instituto de Assistência Técnica e Extensão Rural - IATER (Emenda Parlamentar - ECNI Nº 327 ).</t>
  </si>
  <si>
    <t>18303.0001.25.00280-7</t>
  </si>
  <si>
    <t>Contratação de Serviços de Mão de Obra Terceirizada, destinados a atender as necessidades do Instituto de Assistência Técnica e Extensão Rural - IATER (Emenda Estadual nº 327 ECNI (Emenda Coletiva Não Impositiva).</t>
  </si>
  <si>
    <t>17101.0001.25.01849-4</t>
  </si>
  <si>
    <t>17101.0001.12.362.080.2535.9900.33903000.1500.0000.4.1</t>
  </si>
  <si>
    <t>Atender despesa com aquisição de Gêneros Alimentícios para compor a merenda escolar</t>
  </si>
  <si>
    <t>Recurso oriundo de Emenda Coletiva não impositiva- ECNI nº 327, de autoria da Comissão Mista de Orçamento, Fiscalização Financeira, Tributação e Controle, sancionada na Lei Orçamentária Anual para o exercício financeiro de 2025. Aquisição de gêneros alimentícios para a merenda escolar, CONTRATO 3/2025, pregão Eletrônico 90047/2024. Lote: 01, itens 1, 2, 3, 4 e 5). Conforme Despacho 168 (17531407) - SEI 17101.000070/2025.99.</t>
  </si>
  <si>
    <t>17101.0001.25.01737-4</t>
  </si>
  <si>
    <t>Recurso oriundo de Emenda Coletiva não Impositiva - ECNI nº 327, de autoria da Comissão Mista de Orçamento, Fiscalização Financeira, Tributação e Controle, sancionada na Lei Orçamentária Anual para o exercício financeiro de 2025 - Eventual Contratação do Fornecimento Gêneros Alimentícios, a fim de atender a demanda das Escolas da Rede Pública Estadual de Ensino das Escolas Estaduais Indígenas e não Indígenas, Conforme Despacho 308 (18883094) - SEI 17101.000073/2025.22.</t>
  </si>
  <si>
    <t>17101.0001.25.02034-0</t>
  </si>
  <si>
    <t>Recurso oriundo de Emenda Coletiva não impositiva- ECNI nº 327, de autoria da Comissão Mista de Orçamento, Fiscalização Financeira, Tributação e Controle, sancionada na Lei Orçamentária Anual para o exercício financeiro de 2025. Aquisição de gêneros alimentícios para a merenda escolar, CONTRATO 3/2025, pregão Eletrônico 90047/2024. Lote: 01, itens 1, 2, 3, 4 e 5). Conforme Despacho 10797/2025/SEED/GAB (19361630) - SEI 17101.000070/2025.99.</t>
  </si>
  <si>
    <t>17101.0001.25.01911-3</t>
  </si>
  <si>
    <t>Recurso oriundo de Emenda Coletiva não Impositiva - ECNI nº 327, de autoria da Comissão Mista de Orçamento, Fiscalização Financeira, Tributação e Controle, sancionada na Lei Orçamentária Anual para o exercício financeiro de 2025 - Aquisição de gêneros alimentícios para a merenda escolar, CONTRATO 4/2025, pregão Eletrônico  90047/2024. Lote: 05, itens 16 à 42 e Lote: 06, itens 43 à 51. Conforme Despacho 331 (19208955) - SEI 17101.000076/2025.66.</t>
  </si>
  <si>
    <t>18303.0001.25.00535-0</t>
  </si>
  <si>
    <t>Contratação de Serviços de Mão de Obra Terceirizada, destinados a atender as necessidades do Instituto de Assistência Técnica e Extensão Rural - IATER (Emenda Estadual nº 327 ECNI (Emenda Coletiva Não Impositiva). 
  Empenho para correção do estorno equivocado realizado pela SEPLAN conforme Memorando Nº 324/2025/SEPLAN/GAB, SEI nº 20101.100271/2025.08 e EST 18303.0001.25.00082-1.</t>
  </si>
  <si>
    <t>18303.0001.25.00553-9</t>
  </si>
  <si>
    <t>18303.0001.20.606.058.2283.9900.33903200.1500.0000.4.1</t>
  </si>
  <si>
    <t>Aquisição de insumos agrícolas para atender aos projetos agropecuários do Instituto de Assistência Técnica e Extensão Rural do Estado de Roraima.</t>
  </si>
  <si>
    <t>Eventual aquisição de insumos agrícolas para atender o Instituto de Assistência Técnica e Extensão Rural - IATER (Emenda Parlamentar Coletiva não Impositiva - ECNI 327).</t>
  </si>
  <si>
    <t>17101.0001.25.02768-1</t>
  </si>
  <si>
    <t>Recurso oriundo de Emenda Coletiva não Impositiva - ECNI nº 327, de autoria da Comissão Mista de Orçamento, Fiscalização Financeira, Tributação e Controle, sancionada na Lei Orçamentária Anual para o exercício financeiro de 2025. Reconhecimento de Dívida por Aquisição de gêneros alimentícios provenientes da Agricultura Familiar e/ou Empreendedores Rurais ou suas organizações, para complementação do Cardápio da merenda escolar para atender a Rede Pública Estadual. Conforme Termo de Recomnhecimento de Dívida (20618238) e Ficha de Análise 532 (20668893). SEI PRINCIPAL 17101.005177/2024.42 E SEI 17101.028805/2025.49 - Execução por indenização.</t>
  </si>
  <si>
    <t>18303.0001.25.00514-8</t>
  </si>
  <si>
    <t>18303.0001.20.606.058.3387.9900.33903000.1500.0000.4.1</t>
  </si>
  <si>
    <t>Aquisição de materiais para atender as unidades da capital e do interior do Instituto de Assistência Técnica e Extensão Rural do Estado de Roraima - IATER.</t>
  </si>
  <si>
    <t>Valor que se empenha para cobrir despesas com a Aquisição de Mouse com fio usb, Mouse pad, Teclado com fio usb, Extensão elétrica 5m e etc.. , para atender às demandas deste Instituto de Assistência Técnica e Extensão Rural IATER/RR, atráves da Emenda Parlamentar ECNI N° 328.</t>
  </si>
  <si>
    <t>18303.0001.25.00515-6</t>
  </si>
  <si>
    <t>Valor que se empenha para cobrir despesas com a Aquisição de KIT com 04 frasco de refil para cartucho de impressora epson l5190, Toner para impressora hp laserjet pro mfp m127fn, Cartucho de cilindro lexmark mx421 e Etc.., para atender às demandas deste Instituto de Assistência Técnica e Extensão Rural IATER/RR, atráves da Emenda Parlamentar ECNI N° 328.</t>
  </si>
  <si>
    <t>18303.0001.25.00520-2</t>
  </si>
  <si>
    <t>18303.0001.20.606.058.3387.9900.44905200.1500.0000.4.1</t>
  </si>
  <si>
    <t>Aquisição de veículos e equipamentos de tecnologias para estruturação das unidades da capital e do interior do Instituto de Assistência Técnica e Extensão Rural do Estado de Roraima – IATER.</t>
  </si>
  <si>
    <t>Valor que se empenha para cobrir despesas com a Aquisição de material permanente (impressora, projetor e fragmentador),para atender às demandas deste Instituto de Assistência Técnica e Extensão Rural ¿ IATER/RR, atráves da Emenda Parlamentar ECNI N° 328.</t>
  </si>
  <si>
    <t>18303.0001.25.00521-0</t>
  </si>
  <si>
    <t>Valor que se empenha para cobrir despesas com a Aquisição de impressora com tecnologia e impressão led colorida,para atender às demandas deste Instituto de Assistência Técnica e Extensão Rural ¿ IATER/RR, atráves da Emenda Parlamentar ECNI N° 328.</t>
  </si>
  <si>
    <t>18303.0001.25.00522-9</t>
  </si>
  <si>
    <t>Valor que se empenha para cobrir despesas com a Aquisição de computadores, notebooks, tablets, servidor e suprimentos de TI , para atender às demandas deste Instituto de Assistência Técnica e Extensão Rural ¿ IATER/RR, atráves da Emenda Parlamentar ECNI N° 328.</t>
  </si>
  <si>
    <t>18303.0001.25.00523-7</t>
  </si>
  <si>
    <t>Valor que se empenha para cobrir despesas com a Aquisição de computadores, notebooks, tablets, servidor e suprimentos de TI, para atender às demandas deste Instituto de Assistência Técnica e Extensão Rural ¿ IATER/RR, atráves da Emenda Parlamentar ECNI N° 328.</t>
  </si>
  <si>
    <t>18303.0001.25.00524-5</t>
  </si>
  <si>
    <t>Valor que se empenha para cobrir despesas com a Aquisição de projetor multimídia com tecnologia 3LCD de 3 chips, para atender às demandas deste Instituto de Assistência Técnica e Extensão Rural ¿ IATER/RR, atráves da Emenda Parlamentar ECNI N° 328.</t>
  </si>
  <si>
    <t>18303.0001.25.00525-3</t>
  </si>
  <si>
    <t>Valor que se empenha para cobrir despesas com a Aquisição de projetor multimídia com tecnologia 3LCD, DLP ou equivalente, para atender às demandas deste Instituto de Assistência Técnica e Extensão Rural ¿ IATER/RR, atráves da Emenda Parlamentar ECNI N° 328.</t>
  </si>
  <si>
    <t>18303.0001.25.00526-1</t>
  </si>
  <si>
    <t>Valor que se empenha para cobrir despesas com a Aquisição de Pick-up 4x4 cabine dupla automática,para atender às demandas deste Instituto de Assistência Técnica e Extensão Rural ¿ IATER/RR, atráves da Emenda Parlamentar ECNI N° 328.</t>
  </si>
  <si>
    <t>18303.0001.25.00531-8</t>
  </si>
  <si>
    <t xml:space="preserve">Valor que se empenha para cobrir despesas com a Aquisição de Pendrive, HD SSD externo portátil 2tb, HD SSD 256gb, SSD M.2 nvmepcie 2280, HD externo de bolso de 1 tb - ultra fino, para atender às demandas deste Instituto de Assistência Técnica e Extensão Rural IATER/RR, atráves da Emenda Parlamentar ECNI N° 328. </t>
  </si>
  <si>
    <t>18303.0001.25.00534-2</t>
  </si>
  <si>
    <t>Valor que se empenha para cobrir despesas com a Aquisição de computadores, notebooks, tablets, servidor e suprimentos de TI, para atender às demandas deste Instituto de Assistência Técnica e Extensão Rural - IATER/RR, atráves da Emenda Parlamentar ECNI N°328.</t>
  </si>
  <si>
    <t>18303.0001.25.00056-1</t>
  </si>
  <si>
    <t>18303.0001.20.661.072.2510.9900.44905200.1500.0000.4.1</t>
  </si>
  <si>
    <t>Aquisição de casas de farinha para atender a agricultura familiar por meio do Instituto de Assistência Técnica e Extensão Rural de Roraima - IATER.</t>
  </si>
  <si>
    <t>Eventual Aquisição de Maquinário e Equipamentos para Implantação de Casas de Farinha, para atender às demandas deste Instituto de Assistência Técnica e Extensão Rural ¿ IATER/RR (Emenda Parlamentar Coletiva Não Impositiva -  ECNI nº 329).</t>
  </si>
  <si>
    <t>18303.0001.25.00093-6</t>
  </si>
  <si>
    <t>18303.0001.20.661.072.2510.9900.33903200.1500.0000.4.1</t>
  </si>
  <si>
    <t>Aquisição de insumos agrícolas destinados aos agricultores e agricultoras familiares do estado de Roraima, com execução pelo Instituto de Assistência Técnica e Extensão Rural do Estado de Roraima – IATER.</t>
  </si>
  <si>
    <t>Eventual aquisição de insumos agrícolas para atender o Instituto de Assistência Técnica e Extensão Rural - IATER. (EMENDA Nº 330 - Emenda Coletiva Não Impositiva).</t>
  </si>
  <si>
    <t>18303.0001.25.00095-2</t>
  </si>
  <si>
    <t>21101.0001.25.01398-6</t>
  </si>
  <si>
    <t>Despesa com Serviços de Manutenção de Rodovias Vicinais no Estado de Roraima: Lote V- no município de Cantá.</t>
  </si>
  <si>
    <t>Valor destinado a atender as despesas com os serviços de manutenção de rodovias vicinais no Estado de Roraima, Lote V - Cantá. (Pregão Presencial nº 001/2021-SRP) - EMENDA Nº 331 - ECNI.</t>
  </si>
  <si>
    <t>21101.0001.25.01399-4</t>
  </si>
  <si>
    <t>Valor destinado a atender as despesas com o 5º  Reajuste, ref. aos serviços de manutenção de rodovias vicinais no Estado de Roraima, Lote V - Cantá. (Pregão Presencial nº 001/2021-SRP) - EMENDA Nº 331 - ECNI.</t>
  </si>
  <si>
    <t>21101.0001.25.01431-1</t>
  </si>
  <si>
    <t>Valor destinado a atender parcialmente as despesas com A 9ª Revisão em fase de obras com reflexo financeiro dos serviços de manutenção de rodovias vicinais no Estado de Roraima, Lote V - Cantá. (Pregão Presencial nº 001/2021-SRP) - EMENDA Nº 331 - ECNI.</t>
  </si>
  <si>
    <t>21101.0001.25.01564-4</t>
  </si>
  <si>
    <t>Valor destinado a atender as despesas com o Reajuste, ref. aos serviços de manutenção de rodovias vicinais no Estado de Roraima, Lote V - Cantá. (Pregão Presencial nº 001/2021-SRP) - EMENDA Nº 331 - ECNI.</t>
  </si>
  <si>
    <t>21101.0001.25.01400-1</t>
  </si>
  <si>
    <t>Valor destinado a atender as despesas com o 5º  Reajuste, ref. aos serviços de manutenção de rodovias vicinais no Estado de Roraima, Lote V - Cantá. (Pregão Presencial nº 001/2021-SRP) - EMENDA Nº 332 - ECNI.</t>
  </si>
  <si>
    <t>17201.0001.25.00437-3</t>
  </si>
  <si>
    <t>17201.0001.12.364.067.2331.9900.33903900.1500.0000.4.1</t>
  </si>
  <si>
    <t>Contratação de empresa especializada para a execução de serviços de reforma e manutenção predial, a fim de atender as necessidades estruturais da Universidade Estadual de Roraima.</t>
  </si>
  <si>
    <t>Contratação de empresa especializada para a prestação de serviços comuns de engenharia destinados à execução continuada e sob demanda de manutenções preventivas, corretivas e adaptativas, bem como adequações, reparos e revitalizações das infraestruturas e bens imóveis nos diversos campi da UERR mediante Adesão à Ata de Registro de Preços do Pregão Presencial nº 90022/2024 - SELC/RR (Doc. SEI 19316872), conforme Item 12.1 do Termo de Referência (Doc. SEI 19731621), Autorização (Doc. SEI 19707890) e em atendimento ao Memorando Nº 1209/2025/UERR/CUNI/REIT/PROPLAD (Doc. SEI 19732741), utilizando-se recursos oriundos da Emenda Parlamentar Coletiva Não Impositiva nº 333 de autoria da Comissão Mista de Orçamento.</t>
  </si>
  <si>
    <t>17201.0001.25.00418-7</t>
  </si>
  <si>
    <t>Contratação de empresa especializada para execução de serviços de reforma e manutenção predial, a fim de atender às necessidades estruturais da Universidade Estadual de Roraima</t>
  </si>
  <si>
    <t>Despesa com contratação de empresa especializada para execução da obra de conclusão do prédio da Reitoria da UERR com recursos oriundos da Emenda Parlamentar Coletiva Não Impositiva nº 334, conforme detalhamento nos Memorandos Nº 223/2025/UERR/CUNI/REIT/PROFI/DO (Doc. SEI nº 19118435) e Nº 290/2025/UERR/CUNI/REIT/PROFI/DO (Doc. SEI nº 19802717).</t>
  </si>
  <si>
    <t>17201.0001.25.00438-1</t>
  </si>
  <si>
    <t>Contratação de empresa especializada para a prestação de serviços comuns de engenharia destinados à execução continuada e sob demanda de manutenções preventivas, corretivas e adaptativas, bem como adequações, reparos e revitalizações das infraestruturas e bens imóveis nos diversos campi da UERR mediante Adesão à Ata de Registro de Preços do Pregão Presencial nº 90022/2024 - SELC/RR (Doc. SEI 19316872), conforme Item 12.1 do Termo de Referência (Doc. SEI 19731621), Autorização (Doc. SEI 19707890) e em atendimento ao Memorando Nº 1209/2025/UERR/CUNI/REIT/PROPLAD (Doc. SEI 19732741), utilizando-se recursos oriundos da Emenda Parlamentar Coletiva Não Impositiva nº 335 de autoria da Comissão Mista de Orçamento.</t>
  </si>
  <si>
    <t>17201.0001.25.00373-3</t>
  </si>
  <si>
    <t xml:space="preserve">Despesa com Pedido de reequilíbrio econômico-financeiro solicitado pela empresa contratada EDS CONSTRUÇÕES E SERVIÇOS LTDA, processo (Doc. SEI nº. 17201.000054/2024.97) ep. (Doc. SEI nº 11288080) quanto a utilização dos recursos oriundos da Emenda Parlamentar Coletiva Não Impositiva nº 336, detalhada no Memorando Nº 223/2025/UERR/CUNI/REIT/PROFI/DO (Doc. SEI nº 19118435). conforme Memorando Nº 1047/2025/UERR/CUNI/REIT/PROPLAD (Doc. SEI nº 19261527), conforme Pedido de reequilíbrio econômico-financeiro (Doc. SEI nº 11288080) e conforme Declaração de Disponibilidade Orçamentária (Doc. SEI nº 19341883) através do processo(Doc. SEI nº. 17201.000054/2024.97) em  atendimento ao Despacho 412/2025/UERR/CUNI/REIT/PROFI/DO (Doc. SEI nº 19504394).
</t>
  </si>
  <si>
    <t>17201.0001.25.00419-5</t>
  </si>
  <si>
    <t>Despesa com contratação de empresa especializada para execução da obra de conclusão do prédio da Reitoria da UERR com recursos oriundos da Emenda Parlamentar Coletiva Não Impositiva nº 336, conforme detalhamento nos Memorandos Nº 223/2025/UERR/CUNI/REIT/PROFI/DO (Doc. SEI nº 19118435) e Nº 290/2025/UERR/CUNI/REIT/PROFI/DO (Doc. SEI nº 19802717).</t>
  </si>
  <si>
    <t>17201.0001.25.00420-9</t>
  </si>
  <si>
    <t>Despesa com contratação de empresa especializada para execução da obra de conclusão do prédio da Reitoria da UERR com recursos oriundos da Emenda Parlamentar Coletiva Não Impositiva nº 337, conforme detalhamento nos Memorandos Nº 223/2025/UERR/CUNI/REIT/PROFI/DO (Doc. SEI nº 19118435) e Nº 290/2025/UERR/CUNI/REIT/PROFI/DO (Doc. SEI nº 19802717).</t>
  </si>
  <si>
    <t>21101.0001.25.01958-5</t>
  </si>
  <si>
    <t>Valor destinado a atender as despesas com os Serviços de Limpeza, Remoção de Entulhos e Galhadas, Demolições, Melhorias de Acesso e Estacionamentos de Terrenos de Órgãos Públicos do Governo, Arruamento de Sedes e Vilas dos Municípios, Serviços de Caminhão Guindauto, Plataforma e Guincho e demais demandas da SEINF, com Utilização Equipamentos Leves e Pesados, Incluindo: Mão de Obra, Combustível, Manutenção Preventiva e Corretiva e demais demandas necessárias para o completo e bom desempenho dos trabalhos, divididos em 03 (Três) Lotes, Sendo: Lote II - Municípios de Bonfim, Cantá, Normandia, Pacaraima e Uiramutã. (EMENDA - 338 - ECNI).</t>
  </si>
  <si>
    <t>21101.0001.25.01959-3</t>
  </si>
  <si>
    <t>Despesa com a Contratação de Empresa Especializada em Serviços de Manutenção e Conservação de Locais Públicos, Lote I - Parque Anauá.</t>
  </si>
  <si>
    <t>Valor destinado a atender as despesas com a Contratação de Empresa Especializada em Serviços de Manutenção e Conservação de Locais Públicos, Lote I - Parque Anauá. (EMENDA - 338 - ECNI).</t>
  </si>
  <si>
    <t>16101.0001.25.00141-6</t>
  </si>
  <si>
    <t>16101.0001.04.121.018.2246.9900.33504100.1500.0000.4.1</t>
  </si>
  <si>
    <t>Qualificação de jovens da rede pública estadual de ensino, estimulando a
participação ativa desses jovens no desenvolvimento econômico do Estado de Roraima, mediante celebração de convênio entre a Secretaria de Estado de Planejamento e Orçamento e o Servi"&amp;"ço de Apoio às Micro e Pequenas Empresas de Roraima SEBRAE/RR, CNPJ: 04.685.236/0001-60</t>
  </si>
  <si>
    <t>Celebração de convênio nº 37/2025 entre ESTADO DE RORAIMA/SEPLAN/SEED ao SEBRAE/RR, com vistas a apoiar o "Projeto: Núcleo de Empreendimento Juvenil (NEJ) - Preparando Jovens para o Futuro oriundo Recursos oriundo de Emendas Parlamentares Coletiva de nº 339 e 340, de autoria da Comissão Mista de Orçamento, Fiscalização Financeira, Tributação e Controle, estando adequada Orçamentária e Financeiramente com a Lei Orçamentária Anual ¿ LOA (Lei nº 2.107 de 28 de janeiro de 2025.</t>
  </si>
  <si>
    <t>16101.0001.25.00170-1</t>
  </si>
  <si>
    <t>16101.0001.04.122.010.4110.9900.44905200.1500.0000.4.1</t>
  </si>
  <si>
    <t>Aquisição de centrais de ar-condicionado para atender as necessidades da Secretaria de Estado de Planejamento e Orçamento</t>
  </si>
  <si>
    <t xml:space="preserve">Despesa com Eventual aquisição de aparelhos de centrais de ar-condicionado, incluindo instalação, com recursos provenientes da Emenda Parlamentar Coletiva nº 340, de autoria da Comissão Mista de Orçamento, Fiscalização Financeira, Tributação e Controle.
</t>
  </si>
  <si>
    <t>16101.0001.25.00183-1</t>
  </si>
  <si>
    <t>16101.0001.04.121.018.2267.9900.33504100.1500.0000.4.1</t>
  </si>
  <si>
    <t>Viabilizar a execução do Projeto "Rede de Desenvolvimento Regional Integrado",
com a realização da cerimônia de premiação do Prêmio Milton Nascimento, mediante celebração de convênio entre a Secretaria de Estado de Planejamento e Orçamento e o Serviço de Apoio às Micro e Pequenas Empresas de Roraima - SEBRAE/RR, CNPJ: 04.685.236/0001-60,</t>
  </si>
  <si>
    <t>REPASSE DE RECURSO FINANCEIRO DA SEPLAN AO SEBRAE/RR, ORIUNDO DE EMENDA PARLAMENTAR COLETIVA Nº 340 DE AUTORIA DA COMISSÃO MISTA DE ORÇAMENTO, FISCALIZAÇÃO FINANCEIRA, TRIBUTAÇÃO E CONTROLE COM OBJETIVO DE ¿APOIAR O PROJETO REDE DE DESENVOLVIMENTO REGIONAL INTEGRADO&amp;#8203; COM VISTAS A IMPULSIONAR O DESENVOLVIMENTO SOCIOECONO&amp;#770;MICO REGIONAL POR MEIO DO FORTALECIMENTO DA GOVERNANÇA PU&amp;#769;BLICA E DA ARTICULAÇA&amp;#771;O ENTRE PESQUISA, INOVAÇÃO E POLITICAS PÚBLICAS, CONTRIBUINDO PARA A MELHORIA DO AMBIENTE DE NEGÓCIOS EM RORAIMA¿ - ETAPA 1CORRESPONDE A REALIZAÇÃO DA CERIMÔNIA DE PREMIAÇÃO DO PRÊMIO MILTON NASCIMENTO.</t>
  </si>
  <si>
    <t>16101.0001.25.00184-1</t>
  </si>
  <si>
    <t>16101.0001.04.121.018.2268.9900.33504100.1500.0000.4.1</t>
  </si>
  <si>
    <t xml:space="preserve"> Realização do I Fórum Regional da Rede de Parcerias - Etapa Roraima, mediante celebração de convênio entre a Secretaria de Estado de Planejamento e Orçamento e o Serviço de Apoio às Micro e Pequenas Empresas de Roraima - SEBRAE/RR, CNPJ: 04.685.236/0001-60.</t>
  </si>
  <si>
    <t>REPASSE DE RECURSO FINANCEIRO DA SEPLAN AO SEBRAE/RR, ORIUNDO DE EMENDA PARLAMENTAR COLETIVA Nº 340 DE AUTORIA DA COMISSÃO MISTA DE ORÇAMENTO, FISCALIZAÇÃO FINANCEIRA, TRIBUTAÇÃO E CONTROLE COM OBJETIVO DE ¿APOIAR O PROJETO REDE DE DESENVOLVIMENTO REGIONAL INTEGRADO&amp;#8203; COM VISTAS A IMPULSIONAR O DESENVOLVIMENTO SOCIOECONO&amp;#770;MICO REGIONAL POR MEIO DO FORTALECIMENTO DA GOVERNANÇA PU&amp;#769;BLICA E DA ARTICULAÇA&amp;#771;O ENTRE PESQUISA, INOVAÇÃO E POLITICAS PÚBLICAS, CONTRIBUINDO PARA A MELHORIA DO AMBIENTE DE NEGÓCIOS EM RORAIMA¿. ETAPA 2 - COMPREENDE A REALIZAÇÃO DO I FORUM REGIONAL DA REDE DE PARCERIAS - ETAPA RORAIMA.</t>
  </si>
  <si>
    <t>Aquisição de equipamentos de informática para atender as ações desenvolvidas pela Secretaria de Estado de Planejamento e Orçamento.</t>
  </si>
  <si>
    <t>34101.0001.25.00728-5</t>
  </si>
  <si>
    <t>34101.0001.13.392.031.2428.1200.33404100.1500.0000.4.1</t>
  </si>
  <si>
    <t>Apoio na realização do evento X Festival de Música FESTMUR no município de Rorainópolis no período de 23 a 25 de outubro de 2025.</t>
  </si>
  <si>
    <t>Repasse de recurso para a Prefeitura Municipal de RORAINÓPOLIS, através de convênio Nº 69/2025, para apoiar na realização do Projeto "FESTIVAL DE MÚSICA DE RORAINOPOLIS 2025" que será realizado nos dias 23 a 25/10/2025, proveniente do remanejamento do recurso orçamentário da Emenda Parlamentar Coletiva n° 340/2025 e 341/2025, de autoria da Comissão Mista de Orçamento, Fiscalização Financeira, Tributação e Controle e Recurso Estadual.
 Processo 34101.001929/2025.04.</t>
  </si>
  <si>
    <t>Angela Águida Portella</t>
  </si>
  <si>
    <t>Suplementar recursos para promoção do “Projeto Sorriso Bonito”, direcionado às pessoas em vulnerabilidade social, realizados pelo Instituto de
 Desenvolvimento Humano e Social-IDEHS, CNPJ nº 27.959.638/0001-00.</t>
  </si>
  <si>
    <t>Destinação de recurso para atender as ações desenvolvidas através do “Projeto Saúde Integrada da Mulher – SIM, realizado pelo Instituto de
 Desenvolvimento Humano e Social-IDEHS, CNPJ nº 27.959.638/0001-00.</t>
  </si>
  <si>
    <t>Suplementar recursos para manutenção das atividades da Associação das Famílias e Pessoas com Deficiência do Município de Rorainópolis, com o nome de fantasia de Associação Dona Maria, CNPJ nº 15.698.983/0001-59.</t>
  </si>
  <si>
    <t xml:space="preserve">Normandia </t>
  </si>
  <si>
    <t>Construção da Casa do Artesão na Comunidade da Raposa, no município de Normandia.</t>
  </si>
  <si>
    <t>21101.0001.26.00046-4</t>
  </si>
  <si>
    <t>Valor destinado a atender as despesas com os serviços de Manutenção e Conservação de Locais Públicos, Lote II -Distrito Industrial. (EII - EMENDA N° 05).</t>
  </si>
  <si>
    <t>Aquisição de medicamentos para atender as Unidades de Saúde da Secretaria Municipal de Saúde de Pacaraima/RR.</t>
  </si>
  <si>
    <t>Aquisição de material de expediente para atendimento das Unidades Básicas de Saúde no município de Mucajaí.</t>
  </si>
  <si>
    <t>Realizar diagnóstico epidemiológico das doenças prevalentes na população do município do Cantá-RR e suas comunidades por meio da Associação Sociedade de Educação Superior Atual S/C - SATUAL, CNPJ nº 05.747.024/0001-22.</t>
  </si>
  <si>
    <t>Fomento à difusão cultural por meio da promoção de eventos no município de Mucajaí.</t>
  </si>
  <si>
    <t>Fomento à difusão cultural por meio da promoção de eventos no município de Caroebe</t>
  </si>
  <si>
    <t>Realização de atividades de apoio a produção, a comercialização e a divulgação do artesanato indígena, através do Instituto Roraimense de Desenvolvimento Educacional, Social e Cultural - IRDESC – CNPJ nº 12.453.628/0001-21.</t>
  </si>
  <si>
    <t>Atender despesas de custeio com serviços de exames complementares de saúde.</t>
  </si>
  <si>
    <t>IDJUV</t>
  </si>
  <si>
    <t>Desenvolvimento do Projeto Esporte nas Escolas, através da Federação de Basquete do Estado de Roraima - FEBERR - CNPJ nº 13.597.804/0001-61.</t>
  </si>
  <si>
    <t>Aquisição de medicamentos e insumos médicos para atender as Unidades de Saúde da Secretaria Municipal de Saúde de Pacaraima/RR.</t>
  </si>
  <si>
    <t>Fomentar a difusão cultural por meio da promoção de eventos no município de Iracema.</t>
  </si>
  <si>
    <t>Destinação de recursos para atender as ações desenvolvidas através do “Projeto Saúde Terapia”, realizado pelo Instituto de Desenvolvimento Humano e Social-IDEHS,CNPJ nº 27.959.638/0001-00.</t>
  </si>
  <si>
    <t>Atender o Projeto Cantá, Cidadãos do Futuro - Jovem Cidadão” no município do Cantá.</t>
  </si>
  <si>
    <t>Manutenção e recuperação de estradas vicinais do Estado de Roraima.</t>
  </si>
  <si>
    <t>Recuperação, melhoria e requalificação de trechos da Vicinal Linha Seca, incluindo a implantação, substituição ou adequação de bueiros e demais dispositivos de drenagem, bem como a execução de intervenções técnicas estruturais indispensáveis à melhoria da trafegabilidade, da segurança viária e da durabilidade da via, conectando comunidades indígenas e não indígenas no município de Normandia.</t>
  </si>
  <si>
    <t>Construção de uma pista de motocross em São Luís do Anauá</t>
  </si>
  <si>
    <t>Aquisição de medicamentos e material médico-hospitalar para atender as Unidades de Saúde do município de Bonfim.</t>
  </si>
  <si>
    <t>Aquisição de equipamentos médico-hospitalares para atender as unidades de saúde do município de Bonfim.</t>
  </si>
  <si>
    <t>Construção de campo de futebol com grama sintética na comunidade indígena de Alto Arraia no município de Bonfim.</t>
  </si>
  <si>
    <t>Construção de campo de futebol com grama sintética na comunidade indígena Jabuti no município de Bonfim.</t>
  </si>
  <si>
    <t>Construção de arquibancadas para campo de futebol Societe na Vila Olímpica no município de Boa Vista.</t>
  </si>
  <si>
    <t>Construção de Praça Pública na Vila do Jundiá, no Município de Rorainópolis.</t>
  </si>
  <si>
    <t>Construção de Praça Pública na Vila Santa Rita, no Município de Cantá.</t>
  </si>
  <si>
    <t>Execução de Projeto Cultural denominado “Dançando na Praça”, com execução através do Instituto Evoluindo Vidas, inscrito no CNPJ nº 13.431.817/0001-66.</t>
  </si>
  <si>
    <t>Construção de Base Descentralizada do Serviço de Atendimento Móvel de Urgência - SAMU, no Município de Boa Vista.</t>
  </si>
  <si>
    <t>Aquisição de equipamentos de informática para modernização da rede estadual de vacinação.</t>
  </si>
  <si>
    <t>Construção de um Centro de Referência de Atendimento e Cuidados à Pessoa com Transtorno do Espectro Autista, no município de Mucajaí.</t>
  </si>
  <si>
    <t>Reforma do Hospital Estadual Irmã Aquilina Hospital de Caracaraí.</t>
  </si>
  <si>
    <t>Fornecimento de material gráfico e serviços de comunicação visual, compreendendo confecção, impressão e eventual aplicação, destinados a atender às
 demandas da Secretaria Municipal de Saúde, visando apoiar, divulgar e executar ações, campanhas educativas, programas institucionais, eventos, orientações preventivas e informativos de interesse público, no âmbito das políticas públicas de saúde do Município de Caroebe.</t>
  </si>
  <si>
    <t>Aquisição de materiais de higiene pessoal e sanitária, destinados a atender às necessidades operacionais da Secretaria Municipal de Saúde, bem como à
 distribuição à população em situação de vulnerabilidade social, no âmbito das ações, programas e serviços públicos de saúde e assistência à comunidade do
 Município de Caroebe.</t>
  </si>
  <si>
    <t>Desenvolver e executar programa de educação que vise promover a saúde preventiva do homem e mulher e o bem-estar integral da comunidade por meio da implementação de ações educativas, informativas e participativas, incentivando hábitos de vida saudáveis, a prevenção de doenças mais comuns, o autocuidado, exames preventivos, contribuindo para a redução de agravos à saúde e para a melhoria da qualidade de vida da população roraimense, mediante o Projeto "Saúde Preventiva Comunitária", realizados através do Instituto Beneficente e Social Morada de Deus, CNPJ nº 36.448.292/0001-77.</t>
  </si>
  <si>
    <t>Contratação de empresa para a Elaboração de Projetos de Engenharia para implantação de Aterro Sanitário no município de São João da Baliza.</t>
  </si>
  <si>
    <t>Construção de Centro de Fisioterapia destinado à prevenção e ao tratamento de lesões osteomusculares, no município de Mucajaí/RR.</t>
  </si>
  <si>
    <t>Serviços ambulatoriais especializados de reabilitação terapêutica, incluindo equoterapia, destinados ao atendimento ambulatorial da população do Estado
 de Roraima.</t>
  </si>
  <si>
    <t>Fortalecer a Atenção Primária à Saúde no Estado de Roraima, por meio da ampliação e qualificação dos serviços, garantindo cuidado integral, humanizado
 e contínuo à população.</t>
  </si>
  <si>
    <t>Construção de quadra poliesportiva no município de Normandia/RR, destinada à prática esportiva, atividades recreativas e uso comunitário da população
 local.</t>
  </si>
  <si>
    <t>Fomento à difusão cultural, por meio da realização de eventos no Estado de Roraima.</t>
  </si>
  <si>
    <t>Pagamento de despesas em geral de dívidas de exercícios anteriores da Secretaria de Estado da Saúde.</t>
  </si>
  <si>
    <t>Implantação de sinalização vertical, horizontal, placas de rua e lombadas para controle de tráfego e prevenção de acidentes no município de São Luiz do
 Anauá.</t>
  </si>
  <si>
    <t>Recuperação da vicinal 3, Confiança 2, no município de Cantá.</t>
  </si>
  <si>
    <t>Amajarí</t>
  </si>
  <si>
    <t>Execução de serviços de engenharia para recuperação de estrada vicinal no município de Amajari.</t>
  </si>
  <si>
    <t>Atendimentos odontológicos e oftalmológicos, ofertados pela Associação Parima e Amigos por Roraima - PARIMA/RR, CNPJ nº 42.029.437/0001-06.</t>
  </si>
  <si>
    <t>Apoiar a execução de ações em saúde do “Projeto Mais Vida e Mais Saúde”, visando realizar atendimentos médicos, exames laboratoriais e de fisioterapia
 às pessoas em risco social na cidade de Boa Vista e Mucajaí, através do Instituto Social Mais Vida, CNPJ nº 13.334.637/0001-66.</t>
  </si>
  <si>
    <t>Para atender despesas de reconhecimento de dívidas relacionado à contratação de empresa especializada em serviços de manutenção preventiva e
 corretiva, com reposição de peças originais ou similares, para atender os equipamentos de rádio imagem das unidades de saúde da capital e do interior da
 Secretaria Estadual de Saúde do Estado de Roraima.</t>
  </si>
  <si>
    <t>Para atender despesas de reconhecimento de dívidas relacionado a contratação de empresa especializada na prestação de serviço de digitalização e
 gerenciamento de imagens médicas por meio de Software PACS, com ou sem laudo e implantação de tele radiologia, com a impressão dos exames papel A3 e
 A4, com fornecimento de insumos nas unidades de saúde da Capital e interior do Estado de Roraima da Secretaria Estadual de Saúde do Estado de Roraima.</t>
  </si>
  <si>
    <t>Aquisição de merenda escolar para atender as Unidades de Ensino da rede municipal de São Luiz do Anauá.</t>
  </si>
  <si>
    <t>Aquisição de merenda escolar para atender as Unidades de Ensino da rede municipal de São João da Baliza.</t>
  </si>
  <si>
    <t>Apoiar a realização do Festival Esportivo, com modalidade de Futebol Society, Futsal e Jiu-jitsu na capital Boa vista-RR, através da Associação de Lutas
 e Recreação, CNPJ nº 11.720.318/0001-63.</t>
  </si>
  <si>
    <t>Aquisição de veículo para atender o Centro Municipal Multiprofissional de Atendimento Educacional Especializado do Município de Normandia.</t>
  </si>
  <si>
    <t>Urbanização com implantação de pista de caminhada no Município de Mucajai.</t>
  </si>
  <si>
    <t>Implantação de construção de poços freáticos, localizados na zona rural do município de Bonfim.</t>
  </si>
  <si>
    <t>Implantação de construção de poços freáticos, localizados na zona rural do município de Caroebe.</t>
  </si>
  <si>
    <t>Implantação de construção de poços freáticos, localizados na zona rural do município de Cantá.</t>
  </si>
  <si>
    <t>Manutenção predial do destacamento da Polícia Militar do Estado de Roraima na Vila Novo Paraiso no munícipio de Caracaraí.</t>
  </si>
  <si>
    <t>Construção de academias de Saúde no município de Cantá.</t>
  </si>
  <si>
    <t>Construção de academia de Saúde no município de Pacaraima.</t>
  </si>
  <si>
    <t>Aquisição de medicamentos e insumos médico-hospitalares, para atender as Unidades de Saúde do município de Mucajai.</t>
  </si>
  <si>
    <t>Aquisição de medicamentos e insumos médico-hospitalares, para atender as Unidades de Saúde do município de Alto Alegre.</t>
  </si>
  <si>
    <t>Aquisição de medicamentos e insumos médico-hospitalares, para atender as Unidades de Saúde do município de Normandia.</t>
  </si>
  <si>
    <t>Construção de um Posto de Saúde na Comunidade Indígena do Taboca, no município de Uiramutã.</t>
  </si>
  <si>
    <t>Construção de um barracão na comunidade de Água Fria no município de Uiramutã.</t>
  </si>
  <si>
    <t>Locação de patrulha mecanizada, por meio de hora máquina, para execução de serviços de recuperação, manutenção e melhoria das estradas vicinais do
 Município de Alto Alegre</t>
  </si>
  <si>
    <t>Recuperação de estradas vicinais do Estado de Roraima.</t>
  </si>
  <si>
    <t>Prevenção e promoção à saúde e ações da atenção especializadas em oftalmologia, por meio do Instituto Solidus, CNPJ nº 41.929.386/0001-06.</t>
  </si>
  <si>
    <t>Recuperação da vicinal 01, Confiança I - CTA 253, no município do Cantá- RR.</t>
  </si>
  <si>
    <t>Prestação de serviços de manutenção preventiva, corretiva e preditiva com gerenciamento nas instalações prediais, elétricas e hidrossanitárias, equipamentos (não médico-hospitalares) e mobiliários em geral, a ser executado no Hospital Estadual Francisco Ricardo de Macedo, localizado em São Luiz do Anauá.</t>
  </si>
  <si>
    <t>Prestação de serviços de manutenção preventiva, corretiva e preditiva com gerenciamento nas instalações prediais, elétricas e hidrossanitárias, equipamentos (não médico-hospitalares) e mobiliários em geral, a ser executado na Unidade Mista de São Joao da Baliza.</t>
  </si>
  <si>
    <t>Atender despesa de reconhecimento de dívidas de contratação de pessoa jurídica para prestação de serviços de transporte escolar, para atuação na zona
 rural dos municípios do Estado de Roraima em estradas pavimentadas, não pavimentadas e vicinais.</t>
  </si>
  <si>
    <t>Ampliação de unidades de saúde do município de Caroebe.</t>
  </si>
  <si>
    <t>Aquisição de equipamentos médico-hospitalares para atender as unidades de saúde do município de Caroebe.</t>
  </si>
  <si>
    <t>Ampliação de unidades de saúde do município de Amajari.</t>
  </si>
  <si>
    <t>Aquisição de equipamentos médico-hospitalares para atender as unidades de saúde do município de Amajari.</t>
  </si>
  <si>
    <t>Apoio a programas sociais voltados a gestantes em situação de vulnerabilidade social no município de Caroebe, por meio da aquisição de kits de enxoval para distribuição gratuita.</t>
  </si>
  <si>
    <t>Apoio ao Evento de Rodeio no município de Iracema.</t>
  </si>
  <si>
    <t>Serviço de limpeza urbana no município de Uiramutã.</t>
  </si>
  <si>
    <t>Atender despesas administrativas da Secretaria Municipal de Educação no município de Caroebe.</t>
  </si>
  <si>
    <t>Atender despesa com reequilíbrio econômico-financeiro da contratação de empresa especializada em serviços de conservação manutenção e recuperação
 de vias rurais no município de Amajari/RR.</t>
  </si>
  <si>
    <t>Ampliação física de Unidades Básicas de Saúde-UBS do município de Boa Vista.</t>
  </si>
  <si>
    <t>Aquisição de medicamentos e insumos médico-hospitalares, para atender as Unidades de Saúde do município de Boa Vista.</t>
  </si>
  <si>
    <t>Aquisição de medicamentos e insumos médico-hospitalares, para atender as Unidades de Saúde do município de Iracema.</t>
  </si>
  <si>
    <t>Aquisição de medicamentos e insumos médico-hospitalares, para atender as Unidades de Saúde do município de Pacaraima.</t>
  </si>
  <si>
    <t>Construção de 01(uma) Unidade Básica de Saúde no município de Caracaraí.</t>
  </si>
  <si>
    <t>Etapa 2 da Construção de praça na Vila Equador no município de Rorainópolis.</t>
  </si>
  <si>
    <t>Construção de campo de futebol e instalações desportivas adjacentes no município de Mucajaí.</t>
  </si>
  <si>
    <t>Recuperação de estradas vicinais no município de Caroebe.</t>
  </si>
  <si>
    <t>Construção de muro para a Creche Professor Francisco das Chagas da Silva Oliveira localizada no município de Caroebe.</t>
  </si>
  <si>
    <t>Construção de Quadra Poliesportiva na Comunidade do Pium, localizada no município do Bonfim.</t>
  </si>
  <si>
    <t>23603 FUNDO ESTADUAL PARA PESSOA COM DEFICIÊNCIA</t>
  </si>
  <si>
    <t>Fortalecer e ampliar os atendimentos educacionais, terapêuticos e sociais da Associação de Pais e Amigos dos Excepcionais-APAE de Alto Alegre, CNPJ
 nº 44.409.012/001-00.</t>
  </si>
  <si>
    <t>Despesas contínuas relacionadas a serviços essenciais da Secretaria Estadual de Saúde do Estado de Roraima.</t>
  </si>
  <si>
    <t>Odilon</t>
  </si>
  <si>
    <t>Construção de pontes de madeira no município de Caroebe.</t>
  </si>
  <si>
    <t>Construção de praças de lazer no município de Caracaraí.</t>
  </si>
  <si>
    <t>Aquisição de merenda escolar para atender a rede municipal do município de Caracaraí.</t>
  </si>
  <si>
    <t>Construção de cobertura em estrutura metálica da quadra de esporte da vila Vista Alegre, município de Caracaraí.</t>
  </si>
  <si>
    <t>Aquisição de uma caminhonete cabine dupla, 4x4, diesel, para atender a Colônia de Pescadores do município de Caracaraí, CNPJ nº 01.194.640.0001-42.</t>
  </si>
  <si>
    <t>Compra e confecção de fantasia, transporte e alimentação dos integrantes da Associação Recreativa Furacão-ARF, CNPJ Nº 24.584.964.0001-92.</t>
  </si>
  <si>
    <t>Aquisição de equipamento de panificação para atender o Instituto Bom Samaritano, CNPJ nº 58.252.245/0001-96.</t>
  </si>
  <si>
    <t>Construção de um Centro de Fisioterapia no município de São João da Baliza.</t>
  </si>
  <si>
    <t>Construção de Unidade de Saúde na Comunidade Tarauparu, no município de Pacaraima.</t>
  </si>
  <si>
    <t>Construção de cobertura em estrutura metálica, banheiros e palco na Academia de Saúde Wilderson O. dos Santos no município de Pacaraima.</t>
  </si>
  <si>
    <t>Serviços de manutenção, reparos em rede elétrica, hidráulica, telhados, calçadas e pinturas nas Unidades de Saúde no município de Caracaraí.</t>
  </si>
  <si>
    <t>Serviços de dedetização nas unidades de saúde do município de Mucajaí.</t>
  </si>
  <si>
    <t>Realização de atividades culturais, em todo o Estado de Roraima, por meio do Instituto de Capacitação, Cultura e Ação Social - ICAS, CNPJ nº
 31.056.447/0001-06.</t>
  </si>
  <si>
    <t>Contratação de empresa para confecção das novas carteiras de identidade funcionais para os Policiais Penais do Estado de Roraima.</t>
  </si>
  <si>
    <t>Contratação de empresa para prestação de serviço de mão de obra terceirizada, relativos a serviços administrativos desempenhados pela Secretaria de
 Estado da Agricultura, Desenvolvimento e Inovação - SEADI.</t>
  </si>
  <si>
    <t>Aquisição de um veículo estilo picape para atender as ações desenvolvidas pela Federação das Colonias de Pescadores e Piscicultores do Estado de
 Roraima - FECPAPPAR - CNPJ nº 10.609.355/0001-36.</t>
  </si>
  <si>
    <t>Reforçar os recursos para merenda escolar no município de Iracema.</t>
  </si>
  <si>
    <t>Construção de Pontos de apoio aos produtores rurais com identificação das estradas vicinais no município de Cantá.</t>
  </si>
  <si>
    <t>Construção de Pontos de apoio aos produtores rurais com identificação das estradas vicinais no município de Caroebe.</t>
  </si>
  <si>
    <t>Aquisição de kits de irrigação para os produtores rurais, por meio da Associação dos Agricultores do Projeto de Assentamento Seringueira - AAPAS, CNPJ
 nº 08.684.348/0001-57, no município do Cantá.</t>
  </si>
  <si>
    <t>Aquisição de kits de irrigação para os produtores rurais do Estado de Roraima.</t>
  </si>
  <si>
    <t>Apoio e incentivo ao esporte, por meio do Instituto Evoluindo Vidas - IEV, CNPJ nº 13.431.817/0001-66.</t>
  </si>
  <si>
    <t>Execução do "Projeto Saúde no Lar", destinado à oferta de atendimento domiciliar especializado (Home Care), com foco em pacientes em situação de
 vulnerabilidade clínica ou social, visando à continuidade do cuidado em ambiente residencial, através do Instituto Reflorescer, CNPJ nº 55.839.225/0001-28.</t>
  </si>
  <si>
    <t>Construção da Clínica de Hidroterapia e Fisioterapia do município de São João da Baliza.</t>
  </si>
  <si>
    <t>Construção da Clínica de Hidroterapia e Fisioterapia do município de Mucajai.</t>
  </si>
  <si>
    <t>Construção de calçadas e meio-fio no município de Rorainópolis - RR.</t>
  </si>
  <si>
    <t>Realizar pesquisa domiciliar em bairros da periferia da capital Boa Vista, para a identificação e seleção do público-alvo, como forma de enxergar um
 panorama geral das famílias, descobrindo problemas e criando oportunidades, com execução através da Associação Instituto a Moda é Viver, CNPJ nº
 10.829.929/0001-81.</t>
  </si>
  <si>
    <t>Contratação de artista musical para atender ao “Projeto Recreio Musical”, no Estado de Roraima.</t>
  </si>
  <si>
    <t>Aquisição de kits de pesca por meio da Federação das Colônias de Pescadores e Piscicultores do Estado de Roraima-FECPAPPAR, CNPJ nº
 10.609.355/0001-36.</t>
  </si>
  <si>
    <t>EAS</t>
  </si>
  <si>
    <t>Alocação de recursos para promover o Programa de Atendimento às Famílias em Risco Social atendidas pela Centro Social Estadual Jose Luiz Ferreira
 Lira, CNPJ nº 11.028.997/0001-04.</t>
  </si>
  <si>
    <t>Destinar recursos objetivando promover e fortalecer os empreendimentos de economia solidária no estado de Roraima, através da realização do 1° Festival
 de Economia Solidária de Roraima, com a participação de empreendimentos rurais, urbanos e indígenas, com atividades de formação e apresentações culturais,
 bem como a produção e publicação de uma cartilha de formação para o setor da economia solidária roraimense e a produção e divulgação de um vídeo
 documentário sobre a economia solidária no estado, realizado pelo Instituto Irmã Dulce da Amazonia, CNPJ nº 08.707.737/0001-50.</t>
  </si>
  <si>
    <t>Fortalecer e contribuir com a maior visibilidade da cultura e dos saberes populares, com base nas matrizes afrodescendentes e indígenas, com a realização
 do Encontro de Saberes da Cultura Popular, com a participação representativa de grupos culturais e de mestres dos saberes e produção e apresentação de uma
 cartilha sobre cada grupo participante e documentário, realizado pelo Instituto Irmã Dulce da Amazonia, CNPJ nº 08.707.737/0001-50.</t>
  </si>
  <si>
    <t>Alocação de recursos para atender o Processo Seletivo de 2(duas) turmas para o Curso de Formação de Sargentos do Quadro de Praças Combatentes -
 CFS QPC PM da Policial Militar de Roraima.</t>
  </si>
  <si>
    <t>3.3.90.15</t>
  </si>
  <si>
    <t>Alocação de recursos para atender Processo Seletivo de 1(uma) turma de 44(quarenta e quatro) alunos para o Curso de Formação de Sargentos do Quadro
 de Praças Combatentes - CFS QPC BM do Corpo de Bombeiros Militar do Estado de Roraima.</t>
  </si>
  <si>
    <t>3.1.90.12</t>
  </si>
  <si>
    <t>Alocação de recursos para atender despesas com a manutenção da Comunidade Terapêutica Agapão, CNPJ nº 11.430.835/0002-89.</t>
  </si>
  <si>
    <t>Alocação de recursos para o Fomento ao Esporte no Estado de Roraima.</t>
  </si>
  <si>
    <t>Alocação de recursos para atender ações voltadas para a Saúde da Mulher no Estado de Roraima.</t>
  </si>
  <si>
    <t>Destinar recursos para a aquisição de equipamentos como computador portátil (notebook) projetor tipo data show, com tela de projeção, equipamentos de
 som, acessórios e instrumentos musicais, para a utilização no apoio das atividades culturais e de formação, das rodas de conversa e atividades educativas, visando
 o fortalecimento dos grupos culturais já existentes e contribuir com a organização de novos grupos, realizado pelo Instituto Irmã Dulce da Amazonia, CNPJ nº
 08.707.737/0001-50.</t>
  </si>
  <si>
    <t>Fomentar e apoiar a Secretaria de Estado da Cultura e Turismo na realização de eventos no Estado de Roraima.</t>
  </si>
  <si>
    <t>Aquisição de medicamentos e insumos estratégicos para atender a Secretaria Estadual de Saúde.</t>
  </si>
  <si>
    <t>Revitalização e ampliação do posto de saúde Adilina Maria da Conceição localizado no bairro Pioneiro, no município de Mucajaí-RR.</t>
  </si>
  <si>
    <t>Fomento à difusão cultural por meio da promoção de eventos no município de Caroebe.</t>
  </si>
  <si>
    <t>Aquisição de material de pesca destinado ao fomento da pesca e aquicultura familiar por meio da Federação das Colônias de Pescadores e Piscicultores
 do Estado de Roraima, FECPARR, CNPJ nº 10.609.355/0001-36.</t>
  </si>
  <si>
    <t>Construção de castelo de água, extensão de rede e poço artesiano na Vila Novo Horizonte da Serra -Taboca em Bonfim.</t>
  </si>
  <si>
    <t>Reforma de prédio público no município de Uiramutã.</t>
  </si>
  <si>
    <t>Elaboração de projetos de infraestrutura urbanística através da Prefeitura de Iracema.</t>
  </si>
  <si>
    <t>Realização de treinamento (cursos) para a qualificação dos técnicos para prestarem serviços de assistência técnica aos produtores rurais do estado de
 Roraima, através do Instituto Roraimense de Desenvolvimento Educacional, Social e Cultural - IRDESC – CNPJ nº 12.453.628/0001-21.</t>
  </si>
  <si>
    <t>Realização de atividades de apoio a produção, a comercialização e a divulgação do artesanato indígena, através do Instituto Roraimense de
 Desenvolvimento Educacional, Social e Cultural - IRDESC - CNPJ nº 12.453.628/0001-21.</t>
  </si>
  <si>
    <t>Atender o projeto “Mulher Segura, Sociedade Justa” da Secretaria Municipal da Mulher do Município de Rorainópolis.</t>
  </si>
  <si>
    <t>Manutenção de estradas no município de Alto Alegre.</t>
  </si>
  <si>
    <t>Atender parcialmente despesa com serviço de limpeza, remoção de entulhos e galhadas, demolições, melhorias de acesso e estacionamentos de terrenos
 de órgãos públicos do Governo, arruamento de Sedes e Vilas dos municípios, serviços de caminhão guindauto, plataforma e guincho e demais demandas da
 SEINF, com utilização de equipamentos leves e pesados , incluindo: mão de obra, combustível, manutenção preventiva e corretiva e demais demandas necessárias
 para o completo e bom desempenho dos trabalho nos municípios do Estado de Roraima.</t>
  </si>
  <si>
    <t>Destinação de recursos para apoiar na realização do 34º Festejo do município de Bonfim.</t>
  </si>
  <si>
    <t>Destinação de recursos para a construção de uma quadra coberta na Escola Municipal Jesus de Nazaré no município de Mucajai.</t>
  </si>
  <si>
    <t>Execução de Projeto Cultural denominado “Dançando na Praça”, através do Instituto Evoluindo Vidas, inscrito no CNPJ nº 13.431.817/0001-66.</t>
  </si>
  <si>
    <t>Contratação de empresa para a Elaboração de Projetos de Engenharia para implantação de Aterro Sanitário no município de Caroebe.</t>
  </si>
  <si>
    <t>Construção de uma quadra de vôlei de areia na Comunidade Barata, no município de Alto Alegre.</t>
  </si>
  <si>
    <t>Recuperação de praça publica na Vila do Taiano, município de Alto Alegre.</t>
  </si>
  <si>
    <t>Aquisição de veículos para atender às demandas do Instituto de Assistência Técnica e Extensão Rural do Estado de Roraima - IATER.</t>
  </si>
  <si>
    <t>Perfuração de 1 (um) poço artesiano na Vila do Taboca, no município de Cantá.</t>
  </si>
  <si>
    <t>Implantação da Vicinal 18 (interseção até a Vicinal 20), no município de São Luiz do Anauá.</t>
  </si>
  <si>
    <t>Apoiar a realização do Festival Esportivo, com modalidade de Futebol Society, Futsal e Jiu-jitsu na capital Boa vista-RR, através da Associação de Lutas e
 Recreação, CNPJ nº 11.720.318/0001-63.</t>
  </si>
  <si>
    <t>Desenvolver ações, prestar atendimento e realizar campanhas de promoção, proteção e recuperação da saúde no Estado de Roraima, por intermédio da
 execução de ações itinerantes de "Saúde Móvel" em todos os municípios do Estado, visando realizar atendimentos gratuitos (entre consultas médicas e
 procedimentos diagnósticos) nas especialidades de Ginecologia, Cardiologia e Pediatria, por intermédio de parceria celebrada entre a Assembleia Legislativa do
 Estado de Roraima e o Instituto Amazonia do Brasil – IABRA, CNPJ nº 15.098.370/0001-80.</t>
  </si>
  <si>
    <t>Desenvolvimento de atletas e paratletas de natação no alto rendimento: suporte para treinamento, viagens e aquisição de bens essenciais, pagamento de
 taxas ou inscrições de atletas em competições e campeonatos, ofertados pelo Associação de Natação Aquática Marinho-Assonam, CNPJ nº 17.715.164/0001-06.</t>
  </si>
  <si>
    <t>Desenvolvimento de atletas de futsal e de handebol de praia no social e alto rendimento com suporte para treinamento, viagens e aquisição de bens
 essenciais ofertados pelo Clube Atlético Independente - CAI, CNPJ nº 09.275.572/0001-58.</t>
  </si>
  <si>
    <t>Promoção e organização de campeonato de Jiu-Jitsu e futebol Society na cidade de Boa Vista-RR por meio da Associação Folclórica de Danças Nordestinas
 Cangaceiros e Ciranda do Thianguá, CNPJ nº 04.015.375/0001-86.</t>
  </si>
  <si>
    <t>Aquisição de material de consumo para aetnder o Centro de Serviço e Assisntência Social Maria Fernandes - CESSMAFI, CPNJ nº 05.639.737/0001-72.</t>
  </si>
  <si>
    <t>Realização de cursos profissionalizantes, capacitações e oficinas práticas para pessoa atendida no Centro de Serviço e Assisntência Social Maria Fernandes - CESSMAFI, CPNJ nº 05.639.737/0001-72.</t>
  </si>
  <si>
    <t>Contrução de Subestação,quadra poliesportiva, Academia Aberrta, muro e pavimento externo na Sede do Centro de Serviço e Assisntência Social Maria Fernandes - CESSMAFI, CPNJ nº 05.639.737/0001-72..</t>
  </si>
  <si>
    <t>Aquisição de gêneros alimentícios para montagem de cesta básica para atender a demanda do Centro de Serviço e Assisntência Social Maria Fernandes - CESSMAFI, CPNJ nº 05.639.737/0001-72.</t>
  </si>
  <si>
    <t>Aquisição de Móveis e Equipamentos para atender o Centro de Serviço e Assisntência Social Maria Fernandes - CESSMAFI, CPNJ nº 05.639.737/0001-72.</t>
  </si>
  <si>
    <t>Ampliação da Loja Maçônica 20 de agosto, CNPJ nº 05.949.276/0001-34.</t>
  </si>
  <si>
    <t>Recuperação da vicinal07, no município de Iracema.</t>
  </si>
  <si>
    <t>Atender despesa de reconhecmento de dívidas de contratação de pessoa jurídica para prestação de serviços de transporte escolar, para atuaçao na zona rural dos municípios do Estado de Roraima em estradas pavimentadas, não pavimentadas e vicinais.</t>
  </si>
  <si>
    <t>Atender ao Projeto Saúde sem Fronteiras, visando proporcionar o acesso a Cursos de qualificação para os profissionais de saúde e população em geral de
 Roraima através do Instituto de Desenvolvimento Humano e Social (IDEHS), CNPJ nº 27.959.638/0001-00.</t>
  </si>
  <si>
    <t>17201.0001.26.00070-5</t>
  </si>
  <si>
    <t>Disponibilizar recursos para o Centro de Referência Paralímpico de Roraima, na Universidade Estadual de Roraima - UERR.</t>
  </si>
  <si>
    <t>Despesas com prestação de serviço de agenciamento de viagens, compreendendo os serviços de reserva, emissão, marcação, remarcação e cancelamento de passagens aéreas nacionais e internacionais para fins do Centro de Referência Paralímpico de Roraima, conforme documentação (Doc. SEI nº 21389426 através de Carona à Ata de Registro de Preços nº 048/2024 - SELC (Doc. SEI 16754452), conforme Emenda Emenda Parlamentar Coletiva Impositiva nº 176, em atendimento ao Despacho 53/2026/UERR/CUNI/REIT/PROFI/DO (Doc. SEI 21388989).</t>
  </si>
  <si>
    <t>Destinação de recursos ao curso de Medicina Veterinária da Universidade Estadual de Roraima – UERR.</t>
  </si>
  <si>
    <t>Ações para inclusão de pessoas com transtorno do espectro autista, com a formação de mediadores escolares, realizada pelo AUMOR - Associação União e Amor, CNPJ nº 22.978.596/0001-31.</t>
  </si>
  <si>
    <t>Projeto de apoio a prática esportiva do Jiu-Jitsu por crianças e adolescentes, no estado de Roraima, para atender as ações desenvolvidas pelo Instituto de Desenvolvimento, Socioeconômico, Cultural e Educacional - RRMAIS – CNPJ nº 29.890.784/0001-52.</t>
  </si>
  <si>
    <t>Projeto de Apoio e Defesa do Bem-Estar Animal, em Roraima, para atender as ações desenvolvidas pela Yawara Associação de Proteção Animal, CNPJ nº 12.512.647/0001-81.</t>
  </si>
  <si>
    <t>Atender o “Projeto Paixão de Cristo 2026 - 42ª Edição”, no município de Mucajaí.</t>
  </si>
  <si>
    <t>Serviços de manutenção preventiva e corretiva das centrais de climatização da secretaria municipal de Educação no município de Mucajai.</t>
  </si>
  <si>
    <t>Apoio a realização de jogos indígenas, no munícipio de Amajari.</t>
  </si>
  <si>
    <t>Atender despesas de serviços de limpeza urbana na Vila Trairão e na sede do Município de Amajarí.</t>
  </si>
  <si>
    <t>Aquisição de combustível, a ser utilizado na manutenção de estradas vicinais no município de Caroebe.</t>
  </si>
  <si>
    <t>Oferta de aulas de Jiu-Jitsu aos alunos da rede pública estadual de ensino que possuem transtorno do espectro autista, realizado pelo Associação União e Amour (AUMOR), inscrita no CNPJ nº 22.978.596/0001-31.</t>
  </si>
  <si>
    <t>Despesas para custeio do Carnaval 2026, no município de Caracaraí.</t>
  </si>
  <si>
    <t>Manutenção do sistema de rede de esgoto sanitário do município de Iracema.</t>
  </si>
  <si>
    <t>34101.0001.26.00017-0</t>
  </si>
  <si>
    <t>Contratação de empresa para prestação de serviços de auxiliar de limpeza e auxiliar administrativo para a Secretaria de Estado da Cultura - SECULT.</t>
  </si>
  <si>
    <t>Reserva Orçamentária PARCIAL de eventual Contratação de Empresa Especializada para prestação de serviços de mão de obra terceirizada (Auxiliar Administrativo, Auxiliar de Limpeza e Encarregado de Limpeza), de forma contínua, com fornecimento de materiais, para atender a estrutura da Secretaria de Estado da Cultura e Turismo -SECULT.
  Pregão PresenciaL nº 035-2023. Oriundo da Prefeitura Municipal de São João da Baliza.
 Processo Administrativo nº 406 de 2023. 
 Emenda Parlamentar Coletiva Impositiva n° 190, de autoria da comissão mista de orçamento, fiscalização financeira, tributação e controle. 
 Segundo Termo Aditivo ao Contrato n° 023/2024.</t>
  </si>
  <si>
    <t>Contratação de empresa para prestação de serviço de mão de obra terceirizada, relativos a serviços administrativos desempenhados pela Administração no DETRAN-RR.</t>
  </si>
  <si>
    <t>Aquisição de um veículo tipo picape para Guarda Civil do município de Rorainópolis.</t>
  </si>
  <si>
    <t>Construção de Pontos de apoio aos produtores rurais com identificação das estradas vicinais no município de Cantá Justificativa: Disponibilizar recursos com objetivo de construir pontos de apoio aos produtores rurais com identificação das est</t>
  </si>
  <si>
    <t>Apoio ao esporte por meio da Federação de Motociclismo - FEDERAIMOTO - CNPJ nº 07.893.452/0001-99.</t>
  </si>
  <si>
    <t>Aquisição de veículo para atender as ações do Centro Regional Lago do Caracaranã.</t>
  </si>
  <si>
    <t>Destinação de recursos para custeio de 10 (dez) vagas no Programa de Doutorado Interinstitucional (DINTER), a ser desenvolvido em cooperação com a Universidade Estadual de Roraima (UERR) e com a Universidade Federal Fluminense (UFF).</t>
  </si>
  <si>
    <t>21101.0001.26.00030-8</t>
  </si>
  <si>
    <t>21101.0001.04.451.043.2414.0100.33903900.1500.0000.5.1</t>
  </si>
  <si>
    <t>Reforma de prédio público destinado a atender o Programa Colo de Mãe, no município de Boa Vista.</t>
  </si>
  <si>
    <t>Valor destinado a atender as despesas com os Serviços das obras de reforma de prédio público destinado a atender o "Programa Colo de Mãe" do Governo do Estado de Roraima. (EMENDA Nº 200 - ECI).</t>
  </si>
  <si>
    <t>21101.0001.26.00031-6</t>
  </si>
  <si>
    <t>Valor destinado a atender as despesas com a 2ª Reprogramação, ref. os Serviços das obras de reforma de prédio público destinado a atender o "Programa Colo de Mãe" do Governo do Estado de Roraima. (EMENDA Nº 200 - ECI).</t>
  </si>
  <si>
    <t>21101.0001.26.00032-4</t>
  </si>
  <si>
    <t>Valor destinado a atender as despesas com o reajuste, ref. os Serviços das obras de reforma de prédio público destinado a atender o "Programa Colo de Mãe" do Governo do Estado de Roraima. (EMENDA Nº 200 - ECI).</t>
  </si>
  <si>
    <t>Realização da Festa de Campeonato Integrado de Esporte Equestre no Estado de Roraima por meio do Instituto Reflorescer, CNPJ nº 55.839.225/0001- 28.</t>
  </si>
  <si>
    <t>Aquisição de mobiliário e equipamentos ergonômicos para atender a ações da Coordenadoria Geral de Vigilância-CGVS em Saúde do Governo do Estado de Roraima.</t>
  </si>
  <si>
    <t>Aquisição de uma van com finalidade de garantir o transporte adequado e acessível às pessoas com deficiência atendidas pela Associação de Deficientes de Rorainópolis, com o nome de fantasia de Associação Dona Maria, CNPJ nº 15.698.983/0001-59.</t>
  </si>
  <si>
    <t>Destinação de recurso para atender as ações desenvolvidas através do “Projeto Sim para Saúde”, realizado pelo Instituto de Desenvolvimento Humano e Social-IDEHS, CNPJ nº 27.959.638/0001-00.</t>
  </si>
  <si>
    <t>A aquisição de materiais destinados a pacientes diabéticos, realizado pelo Instituto de Desenvolvimento Humano e Social-IDEHS, CNPJ nº 27.959.638/0001-00.</t>
  </si>
  <si>
    <t>Aquisição de fórmulas alimentares, fraldas e demais insumos visa atender às necessidades básicas e contínuas de crianças com APL, cujas demandas exigem cuidados específicos e permanentes, realizado pelo Instituto de Desenvolvimento Humano e Social-IDEHS, CNPJ: 27.959.638/0001-00</t>
  </si>
  <si>
    <t>Aquisição de equipamentos de informática para atender aos novos servidores da Secretaria de Estado de Planejamento e Orçamento</t>
  </si>
  <si>
    <t>Realização de curso de capacitação, por meio de convênio entre a Secretaria de Estado de Planejamento e Orçamento – SEPLAN e o Serviço de Apoio às Micro e Pequenas Empresas de Roraima – SEBRAE/RR, CNPJ nº 04.685.236/0001-60</t>
  </si>
  <si>
    <t>Para adimplemento relacionado ao Conselho Nacional de Secretários Estaduais do Planejamento – CONSEPLAN</t>
  </si>
  <si>
    <t>Para adimplemento da bolsa dos estagiários que participarão do programa de estágio na SEPLAN e criação do “Programa SEPLAN JOVEM”</t>
  </si>
  <si>
    <t>Reforma do Centro Estadual de Atendimento Especializado Denise Messias Santos no município de Caracaraí</t>
  </si>
  <si>
    <t>4.5.90.61</t>
  </si>
  <si>
    <t>Compra de um imóvel em Pacaraima, para atender a Defesa Civil Estadual</t>
  </si>
  <si>
    <t>Aquisição de veículo (caminhonete) para suporte às atividades operacionais e emergenciais da Defesa Civil Estadual no município de Uiramutã</t>
  </si>
  <si>
    <t>Apoio a participação do DETUR (Departamento de Turismo de Roraima) na ABAV (Associação Brasileira de Agências de Viagens) em 2026</t>
  </si>
  <si>
    <t>Realização de Vaquejada pela Associação de Esportes Equestres e Promoção Agropecuária Sul de Roraima-AGROSUL, CNPJ nº 49.393.376/0001-00</t>
  </si>
  <si>
    <t>Apoio a realização de Vaquejada/Cavalgada no município de Amajari</t>
  </si>
  <si>
    <t>Projeto piloto da ADERR (Agência de Defesa Agropecuária do Estado de Roraima) em Bonfim, voltado para agricultura familiar e produção agrícola</t>
  </si>
  <si>
    <t>Suplementar recursos para atender o Projeto Social Sanitarista Mirim, a ser realizado em diversos municípios do Estado de Roraima</t>
  </si>
  <si>
    <t>Capacitação para servidores da ADERR (Agência de Defesa Agropecuária do Estado de Roraima) e produtores rurais</t>
  </si>
  <si>
    <t>Aquisição de veículo tipo van para suporte às atividades do Projeto Sanitarista Mirim</t>
  </si>
  <si>
    <t>Realização de capacitação, oficinas, palestras e assessoria técnica para atender os profissionais das áreas de educação, os familiares e os cuidadores de pessoas com Transtorno do Espectro Autista (TEA), realizado pelo Instituto Irmã Dulce da Amazonia, CNPJ º 08.707.737/0001-50</t>
  </si>
  <si>
    <t>Contratação de profissionais para atender pessoas com transtorno do Espectro autista (TEA), realizado pelo Instituto Amazonia do Brasil, CNPJ º 15.098.370/0001-80</t>
  </si>
  <si>
    <t>Aquisição de insumos e pagamento de instrutores, destinados à Associação de Artesãos/Instituto de Centro de Atividade Revolução Humana, CNPJ nº 11.154.064/0001-63</t>
  </si>
  <si>
    <t>Atender o “Programa Jovem Aprendiz” para atender jovens de baixa renda e em vulnerabilidade social com pagamento de bolsa aprendiz, contratação de monitores e compra de fardamento no município de Caracaraí</t>
  </si>
  <si>
    <t>Locação predial para atender pessoas com Transtorno do Espectro Autista (TEA)</t>
  </si>
  <si>
    <t>Recursos para o desporto voltado às pessoas com deficiência (PCD) e pessoas com transtorno do espectro autista (TEA)</t>
  </si>
  <si>
    <t>Fomento da difusão cultural por meio de promoção de eventos no Estado de Roraima</t>
  </si>
  <si>
    <t>Desenvolvimento de atividades culturais através do Instituto Morada de Deus – CNPJ nº 36.448.292/0001-77</t>
  </si>
  <si>
    <t>Desenvolvimento de atividades educacionais, através do Instituto Morada de Deus, CNPJ nº 36.448.292/0001-77</t>
  </si>
  <si>
    <t xml:space="preserve">18303.0001.26.00032-1
</t>
  </si>
  <si>
    <t>Contratação de empresa para a prestação de serviços de contratação de pessoal terceirizado para atender as unidades do Instituto de Assistência Técnica e Extensão Rural de Roraima - IATER</t>
  </si>
  <si>
    <t>Contratação de Serviços de Mão de Obra Terceirizada, destinados a atender as necessidades do Instituto de Assistência Técnica e Extensão Rural - IATER. (Emendar Parlamentar n° 234 - ECNI).</t>
  </si>
  <si>
    <t>Contratação de empresa para a prestação de serviços de contratação de pessoal terceirizado para atender as unidades do Instituto de Assistência Técnica e Extensão Rural de Roraima – IATER</t>
  </si>
  <si>
    <t>Construção de Quadra Poliesportiva coberta na Escola Vital da Penha na Comunidade de Entre Rios no Município do Caroebe</t>
  </si>
  <si>
    <t>Implantação de estrada vicinal no km 75 da BR 432 no município de Caracara</t>
  </si>
  <si>
    <t>Destinação de recursos para apoiar na realização da Festa da Melancia de 2026 no município de Normandia</t>
  </si>
  <si>
    <t>Despesa com serviços de manutenção de estradas vicinais no Estado de Roraima, Lote V, no município do Cantá</t>
  </si>
  <si>
    <t>Atender parcialmente despesa com serviço de limpeza, remoção de entulhos e galhadas, demolições, melhorias de acesso e estacionamentos de terrenos de órgãos públicos do Governo, arruamento de Sedes e Vilas dos municípios, serviços de caminhão guindauto, plataforma e guincho e demais demandas da SEINF, com utilização de equipamentos leves e pesados, incluindo: mão de obra, combustível, manutenção preventiva e corretiva e demais demandas necessárias para o completo e bom desempenho dos trabalho nos municípios do Estado de Roraima</t>
  </si>
  <si>
    <t>Complementação de recursos para a Manutenção da Escola Estadual Clovis Nova da Costa, localizada no município de Caroebe</t>
  </si>
  <si>
    <t>Adequação da Unidade de Pronto Atendimento- UPA, em Unidade Mista de Saúde na Vila Félix Pinto no município de Cantá</t>
  </si>
  <si>
    <t>Aquisição de materiais de expediente para atender a Secretaria Municipal de Educação, Cultura e Desporto do Município de Caroebe</t>
  </si>
  <si>
    <t>Aquisição de materiais de limpeza, destinado para atender as necessidades da rede municipal de ensino do município de Caroebe</t>
  </si>
  <si>
    <t>Atender despesa com a contratação de pessoa jurídica para prestação de serviços de transporte escolar para atuação município de Iracema</t>
  </si>
  <si>
    <t>Atender o projeto Minha Escola em Movimento, voltado a jovens do ensino médio da rede estadual, por meio da realização de treinamentos, palestras, eventos educativos, tecnologia e processos de formação, a serem executados pelo Movimento Ideologico Revolucao - MID, CNPJ nº 20.120.166/0001-59</t>
  </si>
  <si>
    <t>Contratação de empresa para serviço de limpeza urbana no município de Pacaraima</t>
  </si>
  <si>
    <t>Atender parcialmente despesa com serviço de limpeza, remoção de entulhos e galhadas, demolições, melhorias de acesso e estacionamentos de terrenos de órgãos públicos do Governo, arruamento de Sedes e Vilas dos municípios, serviços de caminhão guindauto, plataforma e guincho e demais demandas da SEINF, com utilização de equipamentos leves e pesados , incluindo: mão de obra, combustível, manutenção preventiva e corretiva e demais demandas necessárias para o completo e bom desempenho dos trabalho nos municípios do Estado de Roraima</t>
  </si>
  <si>
    <t>DESENVOLVE/RR</t>
  </si>
  <si>
    <t>4.5.60.66</t>
  </si>
  <si>
    <t>Microcrédito para o fortalecimento do empreendedorismo feminino no programa Potencializando Mulheres</t>
  </si>
  <si>
    <t>Atender parcialmente despesa com serviço de limpeza, remoção de entulhos e galhadas, demolições, melhorias de acesso e estacionamentos de terrenos de órgãos públicos do Governo, arruamento de sedes e vilas dos municípios, serviços de caminhão guindauto, plataforma e guincho e demais demandas da SEINF, com utilização de equipamentos leves e pesados, incluindo: mão de obra, combustível, manutenção preventiva e corretiva e demais demandas necessárias para o completo e bom desempenho dos trabalho-Lote III, Munícipios de Caracaraí, Caroebe, São João da Baliza, São Luiz e Rorainópolis.</t>
  </si>
  <si>
    <t>Execução de serviços de manutenção das rodovias RR 206 e RR 461(serra grande 1 e 2), no município de Bonfim e Cantá -RR.</t>
  </si>
  <si>
    <t>Despesas de reconhecimento de dívidas de contratação de empresa especializada na prestação de assistência complementar à saúde na área de traumatologia/ortopedia, para atender as demandas de cirurgias eletivas e de urgência e emergência em traumatologia/ortopedia.</t>
  </si>
  <si>
    <t>32101.0001.26.00001-9</t>
  </si>
  <si>
    <t>Despesa com Folha de Pagamento de Membros e Servidores da Defensoria Pública do Estado de Roraima - DPE/RR, com recursos da Emenda Coletiva Não Impositiva - ECNI nº254.</t>
  </si>
  <si>
    <t>32101.0001.26.00168-6</t>
  </si>
  <si>
    <t>Referente a prorrogação da prestação de serviços continuados de radiodifusora, abrangendo a produção, edição de programas de rádio, locação, manutenção e operação de equipamentos de radiodifusão (sonora), para atender a Defensoria Pública do Estado de Roraima, para o período de Janeiro a Maio de 2026 (05 meses), com recursos de ECNI nº 254.</t>
  </si>
  <si>
    <t>32101.0001.26.00169-4</t>
  </si>
  <si>
    <t>Referente contratação de empresa especializada na prestação dos serviços de consultoria em marketing institucional que compreenderá o desenvolvimento de estratégia corporativa para a Defensoria Pública do Estado de Roraima, para o período de janeiro a junho de 2026 com recursos de ECNI nº 254.</t>
  </si>
  <si>
    <t>32101.0001.26.00266-6</t>
  </si>
  <si>
    <t>Referente as despesas com locação de veículos, abrangendo veículos do tipo 4x4 (misto) e sedan, destinados ao atendimento das demandas operacionais da Defensoria Pública do Estado de Roraima ¿ DPE/RR, para o exercício de 2026, conforme Termo Aditivo 2° TA ao Contrato 36/2024 (0775008), com recursos de ECNI nº 254.</t>
  </si>
  <si>
    <t>33101.0001.26.00041-0</t>
  </si>
  <si>
    <t>Reforço de dotação ao orçamento do Ministério Público de Contas do Estado de Roraima</t>
  </si>
  <si>
    <t>PARA ATENDER REGULARIZAÇÃO DO PAGAMENTO REFERENTE A PARCELA DA ADICIONAL DE TEMPO DE SERVIÇO, DO PROCURADOR DE CONTAS DR. DIOGO NOVAES FORTES - ECNI N° 255.</t>
  </si>
  <si>
    <t>33101.0001.26.00042-9</t>
  </si>
  <si>
    <t>PARA ATENDER PAGAMENTO DA FOLHA COMPLEMENTAR DO PROCURADOR GERAL DE CONTAS DR PAULO SERGIO OLIVEIRA DE SOUSA - ECNI N° 255.</t>
  </si>
  <si>
    <t>33101.0001.26.00043-7</t>
  </si>
  <si>
    <t>PARA ATENDER PAGAMENTO DA FOLHA COMPLEMENTAR DO PROCURADOR DE CONTAS DR DIOGO NOVAES FORTES - ECNI N° 255.</t>
  </si>
  <si>
    <t>33101.0001.26.00044-5</t>
  </si>
  <si>
    <t>PARA ATENDE REGULARIZAÇÃO DE PAGAMENTO DE ATS DO PROCURADOR GERAL DE CONTAS DR PAULO SERGIO OLIVEIRA DE SOUSA - ECNI N° 255.</t>
  </si>
  <si>
    <t>33101.0001.26.00045-3</t>
  </si>
  <si>
    <t>PARA ATENDER A REGULARIZAÇÃO DO PAGAMENTO DA PARCELA DO ATS DO PROCURADOR GERAL DE CONTAS DR PAULO SERGIO OLIVEIRA DE SOUSA - ECNI N° 255.</t>
  </si>
  <si>
    <t>33101.0001.26.00046-1</t>
  </si>
  <si>
    <t>PARA ATENDER DESPESA DE PAGAMENTO DA PARCELA DE ADICIONAL DE TEMPO DE SERVIÇO DO PROCURADOR GERAL DE CONTAS DR PAULO SERGIO OLIVEIRA DE SOUSA - ECNI N°255.</t>
  </si>
  <si>
    <t>33101.0001.26.00052-6</t>
  </si>
  <si>
    <t>PARA ATENDER DESPESA DE PAGAMENTO CONCERNENTE AO PAGAMENTO DA PARCELA DE CONVERSÃO DE ACÚMULO DE ACERVO PROCESSUAL, DO PROCURADOR DE CONTAS DIOGO NOVAES FORTES - ECNI N°255.</t>
  </si>
  <si>
    <t>33101.0001.26.00056-9</t>
  </si>
  <si>
    <t>PARA ATENDER PAGAMENTO COCERNENTE A PARCELA DE ADICIONAL DE TEMPO DE SERVIÇO DO EX PROCURADOR DE CONTAS DR BISMARCK DIAS DE AZEVEDO - ECNI N° 255.</t>
  </si>
  <si>
    <t>33101.0001.26.00062-3</t>
  </si>
  <si>
    <t>PARA ATENDER PAGAMENTO CONCERNENTE A PARCELA DO ADICIONAL DE TEMPO DE SERVIÇO - ATS, DO SR. PROCURADOR-GERAL DESTE PARQUET DE CONTAS, DR. PAULO SÉRGIO OLIVEIRA DE SOUSA - ECNI N°255.</t>
  </si>
  <si>
    <t>3.1.90.16</t>
  </si>
  <si>
    <t>Reforço de dotação ao orçamento da Assembleia Legislativa do Estado de Roraima, para atender as despesas de licença compensatória por acúmulo de acervo, com conversão em pecúnia.</t>
  </si>
  <si>
    <t>11101.0001.26.00020-9</t>
  </si>
  <si>
    <t>11101.0001.01.032.002.2012.9900.31901100.1500.0000.4.1</t>
  </si>
  <si>
    <t>Importância para atender a despesa com a FOPAG 2026 - Ativos (Conselheiros ativos, servidores efetivos, servidores efetivos cedidos para outros órgãos, servidores comissionados e cedidos de outros órgãos e Auditor Substituto de Conselheiro), durante o exercício de 2026, conforme autorização da DIGAF para empenhamento da despesa, EP nº 1170458. Dotação orçamentária proveniente da Emenda Coletiva Não Impositiva - ECNI Nº 257.</t>
  </si>
  <si>
    <t>Reforço de dotação ao Orçamento do Tribunal de Justiça para viabilizar o pagamento da Gratificação de Acervo Retroativo.</t>
  </si>
  <si>
    <t>MPERR</t>
  </si>
  <si>
    <t>25101.0001.26.00055-4</t>
  </si>
  <si>
    <t>Reforço de dotação ao Orçamento Ministério Público do Estado de Roraima para viabilizar o pagamento do Adicional por Tempo de Serviço Retroativo.</t>
  </si>
  <si>
    <t>Valor que se empenha referente: Despesas de Exercícios Anteriores - Cobrir despesas com o pagamento de Abono de Permanência ao Membro desta Instituição Ministerial Dr. Masato Kojima, com base na Decisão DOF (1097956); bem como do Despacho DOF (1098632). (Emenda Coletiva não Impositiva - 259 ECNI).</t>
  </si>
  <si>
    <t>25101.0001.26.00056-2</t>
  </si>
  <si>
    <t>Valor que se empenha referente: Despesas de Exercícios Anteriores - Cobrir despesas com o pagamento de Abono de Permanência à Procuradora de Justiça Drª Stella Maris Kawano D'Ávila, conforme solicitado no Requerimento (1026269); bem como da Decisão DOF (1097828), e do Despacho DOF (1098621). (Emenda Coletiva não Impositiva - 259 ECNI).</t>
  </si>
  <si>
    <t>25101.0001.26.00057-0</t>
  </si>
  <si>
    <t>Valor que se empenha referente: Despesas de Exercícios Anteriores - Cobrir despesas com o pagamento de (Parcelas de Irredutibilidade - Parcela irred-Correção 2026), aos 33 Membros deste Órgão Ministerial, conforme solicitado no Despacho DOF (1097018); bem como da Decisão DOF (1097780), e do Despacho DOF (1098648). (Emenda Coletiva não Impositiva - 259 ECNI).</t>
  </si>
  <si>
    <t>25101.0001.26.00067-8</t>
  </si>
  <si>
    <t>Valor que se empenha referente: Complementação da NE00057-0, datada de 26FEV26, para cobrir Despesas de Exercícios Anteriores com o pagamento de (Parcelas de Irredutibilidade - Parcela irred-Correção 2026), aos 33 Membros deste Órgão Ministerial, conforme solicitado no Despacho DOF (1101803); bem como do Despacho DOF (1101825). (Emenda Coletiva não Impositiva - 259 ECNI).</t>
  </si>
  <si>
    <t>Construção de campo de futebol com grama sintética no município de Normandia.</t>
  </si>
  <si>
    <t>Construção de campo de futebol com grama sintética no município de Uiramutã.</t>
  </si>
  <si>
    <t>Serviços de manutenção (conservação/recuperação) de sinalização viária horizontal, vertical e implantação de dispositivos de segurança com fornecimento de material nas rodovias estaduais e vicinais pavimentadas, Distrito Industrial e Pontos Turísticos no Estado de Roraima.</t>
  </si>
  <si>
    <t>Manutenção de rodovias vicinais no município de Bonfim.</t>
  </si>
  <si>
    <t>Promoção e organização de campeonato de Jiu-Jitsu e futebol Society na cidade de Boa Vista-RR por meio da Associação Folclórica de Danças Nordestinas Cangaceiros e Ciranda do Thianguá, CNPJ nº 04.015.375/0001-86.</t>
  </si>
  <si>
    <t>Despesas de exercícios anteriores para atender o contrato de prestação de serviços na área de saúde por meio de plantões de 6 (seis) horas, em caráter complementar ao sistema único de saúde.</t>
  </si>
  <si>
    <t>Manutenção de rodovias vicinais no Estado de Roraima.</t>
  </si>
  <si>
    <t>Serviços comuns de engenharia de forma continuada, por demanda, para execução de manutenção predial preventiva e corretiva; adequação, adaptação, reparação e/ou revitalização de infraestruturas e bens imóveis, constantes nas tabelas de referência SINAPI, a se realizar nos prédios públicos do Estado de Roraima.</t>
  </si>
  <si>
    <t>META: Realização de cursos livres de formação complementar para estudantes do Ensino Médio da rede pública, com o objetivo de desenvolver competências educacionais e profissionais, ampliar oportunidades de inserção no mercado de trabalho e incentivar a continuidade dos estudos e a cidadania, por meio do Instituto Amazônia Viva, CNPJ nº 07.316.513/0001-55.</t>
  </si>
  <si>
    <t>Realização de um ciclo estruturado de formação presenciais em escolas de Ensino Médio do Estado de Roraima, com foco em Empreendedorismo e Educação Financeira, visando estimular a mentalidade empreendedora, fortalecer o protagonismo juvenil e contribuir para a formação de jovens mais preparados para o mundo do trabalho, para a gestão de suas finanças pessoais e para a criação de iniciativas produtivas sustentáveis, por meio do Instituto: Sociedade Organizada para o Desenvolvimento Local Integrado e Sustentável de Normandia – SODLIS, CNPJ nº 06.014.197/0001-02.</t>
  </si>
  <si>
    <t>Organização da gestão documental, melhoria dos processos humanizados realizando a transformação digital.</t>
  </si>
  <si>
    <t>Oferta de curso gratuito na capacitação básica de informática com ensino profissionalizante, fornecer as habilidades digitais fundamentais necessárias para a vida cotidiana e, crucialmente, para melhorar a empregabilidade e o desempenho no mercado de trabalho, mediante o "Projeto Formação Digital Cidadã", através do Instituto Beneficente e Social Viva Contribuindo - IVC, CNPJ nº 16.992.819/0001-12.</t>
  </si>
  <si>
    <t>Complementação de recurso para aquisição de um trator agrícola para atender a Associação dos Produtores Rurais do Projeto de Assentamento Arco-Íris - ASSPRUÍRIS, CNPJ nº 07.667.131/0001-76.</t>
  </si>
  <si>
    <t>Aquisição de mobiliário para instalação e funcionamento do Centro de Recuperação e Fisioterapia no município de Alto Alegre.</t>
  </si>
  <si>
    <t>Construção de um Centro de Fisioterapia para prevenção e tratamento de lesões ósseas e musculares, para atender a população do município de Alto Alegre.</t>
  </si>
  <si>
    <t>Oferta de capacitação, por meio de cursos de formação, contribuindo para a qualificação profissional, inclusão social e geração de oportunidades, por meio de ações formativas alinhadas às demandas do mercado de trabalho e do desenvolvimento local mediante "Projeto Capacitar para Transformar", realizados através da Associação Maná do Céu, CNPJ nº 49.180.486/0001-86.</t>
  </si>
  <si>
    <t>Manutenção de pontes e estradas vicinais no Estado de Roraima.</t>
  </si>
  <si>
    <t>Manutenção e fortalecimento da educação profissional no âmbito da Secretaria de Estado da Educação e Desportos – SEED.</t>
  </si>
  <si>
    <t>Recuperação de estradas vicinais no Estado de Roraima</t>
  </si>
  <si>
    <t>Construção de pontes no Estado de Roraima.</t>
  </si>
  <si>
    <t>Serviço de manutenção e aquisição de combustível de 03 (três) veículos fluviais tipo ambulânchas equipadas para atender os moradores da região do Baixo Rio Branco, município de Caracaraí e município de Rorainópolis.</t>
  </si>
  <si>
    <t>Aquisição de combustíveis para atender as necessidades do Instituto de Assistência Técnica e Extensão Rural do Estado de Roraima.</t>
  </si>
  <si>
    <t>Contratação de pessoa jurídica para prestação de serviços de transporte escolar, para atuação na zona rural dos municípios do Estado de Roraima em estradas pavimentadas, não pavimentadas e vicinais.</t>
  </si>
  <si>
    <t>Desenvolver ações, prestar atendimento e realizar campanhas de promoção, proteção e recuperação da saúde no Estado de Roraima, por intermédio da execução de ações itinerantes de "Saúde Móvel" em todos os municípios do Estado, visando realizar atendimentos gratuitos (entre consultas médicas e procedimentos diagnósticos) nas especialidades de Ginecologia, Cardiologia e Pediatria, por intermédio de parceria celebrada entre a Assembleia Legislativa do Estado de Roraima e o Instituto Amazonia do Brasil – IABRA, CNPJ nº 15.098.370/0001-80.</t>
  </si>
  <si>
    <t>Contratação de empresa para a realização de serviços de limpeza urbana na Vila Moderna e na sede do município de São Luiz do Anauá.</t>
  </si>
  <si>
    <t>Atender o projeto Minha Escola em Movimento, voltado a jovens do ensino médio da rede estadual, por meio da realização de treinamentos, palestras, eventos educativos, tecnologia e processos de formação, a serem executados pelo Movimento Ideológico Revolução - MID, CNPJ nº 20.120.166/0001-59.</t>
  </si>
  <si>
    <t>Serviço de limpeza, remoção de entulhos e galhadas, demolições, melhorias de acesso e estacionamentos de terrenos de órgãos públicos do governo, arruamento de sedes e vilas dos municípios, serviços de caminhão guindauto, plataforma e guincho e demais demandas da SEINF, com utilização equipamentos leves e pesados, incluindo: mão de obra, combustível, manutenção preventiva e corretiva e demais demandas necessárias para o completo e bom desempenho dos trabalhos.</t>
  </si>
  <si>
    <t>Implantação de estradas vicinais no município de Normandia.</t>
  </si>
  <si>
    <t>Implantar e executar serviço itinerante de trânsito, estruturado com unidade móvel equipada, tecnologia embarcada e equipe técnica especializada, destinado a ampliar a presença institucional do DETRAN/RR em todos os municípios do Estado.</t>
  </si>
  <si>
    <t>Implantação via pacote de serviços, que busca reduzir acidentes de trânsito e promover educação e cidadania. A solução deverá fornecer programa multifuncional educacional para o ensino fundamental II, para complementar e fortalecer as ações educativas do Departamento Estadual de Trânsito de Roraima – DETRAN/RR, em atendimento a RESOLUÇÃO CONTRAN Nº 1.020/2025 e eventuais alterações.</t>
  </si>
  <si>
    <t>19301.0001.26.00026-7</t>
  </si>
  <si>
    <t>19301.0001.06.122.010.4331.9900.33903700.1500.0000.4.1</t>
  </si>
  <si>
    <t>Importe referente a despesa com a prestação de serviços terceirizados de natureza continuada, destinada a atender todas as unidades do Departamento Estadual de trânsito do Estado de Roraima - DETRAN/RR.
 Adesão Ata de Registro de Preços, oriunda do PREGÃO ELETRÔNICO SOB O SISTEMA DE REGISTRO DE PREÇOS Nº.002/2021 do 
 Processo nº. 17201.005403/2021.14 UERR. 
 Conforme Processo SEI n.º 19301.008692/2022.91. 
 Emenda Nº 296 [Emenda Parlamentar Coletiva não Impositiva] - ECNI</t>
  </si>
  <si>
    <t>ITERAIMA</t>
  </si>
  <si>
    <t>Execução do Programa de Regularização Fundiária Urbana (REURB) nos núcleos urbanos informais consolidados em Rorainópolis, por meio do Instituto de Regularização Fundiária e Habitação de Rorainópolis-ERFHAB, CNPJ nº 61.858.984/0001-30.</t>
  </si>
  <si>
    <t>Realização de ações de inclusão social e defesa dos direitos das pessoas com deficiência, realizadas pelo Instituto Inclusão de Roraima CNPJ nº 04.400.748/0001-32.</t>
  </si>
  <si>
    <t>Atender o “Projeto Mulher VC Pode”, realizado pela Prefeitura de Iracema.</t>
  </si>
  <si>
    <t>Construção de uma Praça em Martins Pereira, no município de Rorainópolis.</t>
  </si>
  <si>
    <t>Atender o projeto “Costurando Sonhos”, iniciativa voltada à produção de fardamentos e itens escolares, aliada à capacitação e à utilização de mão de obra local, através do Instituto de Pesquisas Aplicadas e Desenvolvimento Socioeconômico da Amazonia, CNPJ nº 05.802.813/0001-19.</t>
  </si>
  <si>
    <t>Atender ao “Projeto Conecta Educação”, realizado pelo Instituto Evoluindo Vidas - IEV CNPJ nº 13.431.817/0001-66.</t>
  </si>
  <si>
    <t>Destinação de recursos para a execução de ações de apoio psicopedagógico e socioemocional nas escolas da rede pública estadual, por meio da atuação de equipes multidisciplinares compostas por psicólogos, psicopedagogos e assistentes sociais, com realização de atendimentos individuais e em grupo, palestras educativas e atividades de prevenção ao bullying, à evasão e ao abandono escolar, realizado pelo Instituto Sociedade Organizada para o Desenvolvimento Local Integrado e Sustentável de Normandia – SODLIS CNPJ nº 06.014.197/0001-02.</t>
  </si>
  <si>
    <t>Atender o “Projeto Sorriso nas Escolas Estaduais Militarizadas” nas periferias de Boa Vista, através do Instituto Humanitário Santa Luzia Adjacências, CNPJ nº 03.715.491/0001-45.</t>
  </si>
  <si>
    <t>Aquisição de Kits para merenda escolar objetivando atender a rede estadual de ensino do Governo do Estado de Roraima.</t>
  </si>
  <si>
    <t>Implantação de uma base operacional em Água Boa do Univini, ponto estratégico entre Santa Maria do Boiaçu e o rio Jufari no baixo Rio Branco.</t>
  </si>
  <si>
    <t>Aquisição de embarcações e equipamentos destinado à realização de força-tarefa integrada entre a Fundação Estadual do Meio Ambiente e Recursos Hídricos e a Polícia Militar de Roraima</t>
  </si>
  <si>
    <t>Aluguel de caminhonetes pick-up média, bem como para o aluguel de depósito destinado ao armazenamento de bens apreendidos no âmbito das ações da Força-Tarefa Integrada entre a Fundação Estadual do Meio Ambiente e Recursos Hídricos - FEMARH e a Polícia Militar de Roraima</t>
  </si>
  <si>
    <t>Realização de curso de pilotagem de avião com manutenção de aeronaves a ser utilizada como fiel depositário, no âmbito das ações da Força-tarefa Integrada entre a Fundação Estadual do Meio Ambiente e Recursos Hídricos - FEMARH e a Polícia Militar de Roraima.</t>
  </si>
  <si>
    <t>Aquisição de uma Aeronave P-2010 TDi aero desportista, destinada a reforçar as ações da Força-Tarefa Integrada entre a Fundação Estadual do Meio Ambiente e Recursos Hídricos - FEMARH e a Polícia Militar de Roraima.</t>
  </si>
  <si>
    <t>Construção de base de apoio operacional para a Fundação Estadual do Meio Ambiente e Recursos Hídricos, para atender a fiscalização na região sul do Estado de Roraima.</t>
  </si>
  <si>
    <t>Atender as despesas com serviços de consultoria e marketing relacionados a divulgação de ações de saúde.</t>
  </si>
  <si>
    <t>Aquisição de alevinos e ração.</t>
  </si>
  <si>
    <t>Aquisição de Pintos Vivos de 1 a 3 dias tipo Corte e Postura, Insumos (Ração Fase Inicial, Crescimento, Final e Postura).</t>
  </si>
  <si>
    <t>Apoio na realização de eventos promovidos pela Secretaria de Estado da Cultura e Turismo.</t>
  </si>
  <si>
    <t>Apoio a produção cultural para realização do Projeto Pulso Cultural no Estado de Roraima, por meio da Sociedade de Educação Superior Atual S/C - SATUAL, CNPJ nº 05.747.024/0001-22.</t>
  </si>
  <si>
    <t>Serviços comuns de engenharia, para execução de manutenção de rodovias vicinais no Estado de Roraima - Lote I, no município de Amajarí/RR.</t>
  </si>
  <si>
    <t>1500 - Amajarí</t>
  </si>
  <si>
    <t>Atender o Convênio nº 010/2023, celebrado entre o Estado de Roraima/SEINF/Município de Amajarí - Repasse de recursos financeiros ao Município de Amajarí-RR, para serviços de limpeza urbana na Vila Trairão e na sede do Município de Amajarí.</t>
  </si>
  <si>
    <t>9900 - Estado</t>
  </si>
  <si>
    <t>Atendimento das necessidades de digitalização de acervos documentais da Secretaria de Estado da Gestão Estratégica e Administração-SEGAD.</t>
  </si>
  <si>
    <t>Contratação de empresa para serviço de limpeza urbana no município de Amajari.</t>
  </si>
  <si>
    <t>Construção de ponte de madeira no Estado de Roraima</t>
  </si>
  <si>
    <t>Alocar recursos para capacitação e aperfeiçoamento dos servidores do Instituto de Assistência Técnica e Extensão Rural de Roraima, por meio de convênio com o Serviço de Apoio às Micro e Pequenas Empresas do Estado de Roraima - SEBRAE/RR, inscrita no CNPJ nº 04.685.236/0001-60.</t>
  </si>
  <si>
    <t>Viabilizar a aquisição de Equipamentos de Proteção Individual (EPIs) e fardamento para os servidores da Agência de Defesa Agropecuária do Estado de Roraima - ADERR.</t>
  </si>
  <si>
    <t>Reforma da Escola Estadual Indígena São Sebastiao do Caila na comunidade indígena Água Fria no município de Uiramutã.</t>
  </si>
  <si>
    <t>Apoio a produção cultural para realização de eventos no município de Mucajai.</t>
  </si>
  <si>
    <t>Apoio a produção cultural para realização de eventos no município de São João da Baliza.</t>
  </si>
  <si>
    <t>Apoio a produção cultural para realização de eventos no município de Caroebe.</t>
  </si>
  <si>
    <t>Apoio a produção cultural para realização de eventos no município de Iracema.</t>
  </si>
  <si>
    <t>Apoio a produção cultural para realização de eventos no município de Bonfim.</t>
  </si>
  <si>
    <t>Manutenção de estradas vicinais no município de São João da Baliza.</t>
  </si>
  <si>
    <t>Serviço de manutenção de sinalização nas rodovias do Estado de Roraima.</t>
  </si>
  <si>
    <t>Atender despesas de serviços contínuos essenciais a área de assistência de saúde.</t>
  </si>
  <si>
    <t>Serviços de conservação, manutenção e recuperação de vias públicas urbanas e rurais em diversos municípios do Estado de Roraima</t>
  </si>
  <si>
    <t>Reequilíbrio da Execução de Serviços para a Implantação de Sistema de Esgotamento Sanitário no município de São João da Baliza.</t>
  </si>
  <si>
    <t>Atender despesa com contratação de pessoa jurídica para prestação de Serviço de Transporte Escolar, na zona rural do Município de Rorainópolis-RR</t>
  </si>
  <si>
    <t>Reforma da Escola Estadual Indígena Siminiyo, na Comunidade Cantagalo no município de Pacaraima.</t>
  </si>
  <si>
    <t>Recuperação de estradas vicinais no Município de São João da Baliza.</t>
  </si>
  <si>
    <t>Fomento a difusão cultural no Estado de Roraima.</t>
  </si>
  <si>
    <t>Fomentar e apoiar a Secretaria de cultura e turismo do Estado de Roraima na realização de eventos no Estado.</t>
  </si>
  <si>
    <t>Iniciativa educacional voltada à redução da evasão escolar na rede pública, por meio de ações educativas, culturais e socioemocionais. O projeto promove o fortalecimento do vínculo do estudante com a escola, o apoio à aprendizagem e a valorização do ambiente escolar como espaço de desenvolvimento humano e social, através do Instituto Evoluindo Vidas - CNPJ Nº 13.431.817/0001-66.</t>
  </si>
  <si>
    <t>Destinação de recursos para a execução de ações de apoio psicopedagógico e socioemocional nas escolas da rede pública estadual, por meio da atuação de equipes multidisciplinares compostas por psicólogos, psicopedagogos e assistentes sociais, com realização de atendimentos individuais e em grupo, palestras educativas e atividades de prevenção ao bullying, à evasão e ao abandono escolar, realizado pelo Instituto Sociedade Organizada para o Desenvolvimento Local Integrado e Sustentável de Normandia – SODLIS CNPJ: 06.014.197/0001-02.</t>
  </si>
  <si>
    <t>Garantir recursos para contribuir com os serviços de transporte escolar para atuação no município de Iracema.</t>
  </si>
  <si>
    <t>Contratação de empresa para a prestação de serviços de contratação de pessoal terceirizado para atender a Secretaria de Estado dos Povos Indígenas.</t>
  </si>
  <si>
    <t>Realização dos festejos na Comunidade Surumu, no município de Pacaraima</t>
  </si>
  <si>
    <t>Limpeza urbana e manutenção do sistema de saneamento do município de Caracaraí.</t>
  </si>
  <si>
    <t>Efetivação da Indenização de Risco de Vida para a carreira da Polícia Penal do Estado de Roraima.</t>
  </si>
  <si>
    <t>Contratação de empresa especializada para execução dos serviços da obra de implantação e construção de obras de artes correntes da rodovia vicinal Itã, com extensão de 11,86 km, localizada no município de Caracaraí-RR.</t>
  </si>
  <si>
    <t>Construção de prédio público, para posterior uso do Sindicato dos Policiais Penais - SINDPPEN-RR.</t>
  </si>
  <si>
    <t>Atender as despesas de reconhecimento de dívida de contratação de pessoa jurídica para prestação de serviços de transporte escolar, para atuação na
 zona rural dos municípios do Estado de Roraima em estradas pavimentadas, não pavimentadas e vicinais.</t>
  </si>
  <si>
    <t>FUNDO DE DESENVOLVIMENTO ECONÔMICO E SOCIAL DO ESTADO DE RORAIMA - FUNDER</t>
  </si>
  <si>
    <t>Destinar recursos do orçamento do Estado, por meio do Fundo de Desenvolvimento Econômico e Social do Estado - FUNDER, para a criação e execução da linha de crédito “Taxista Empreendedor”, gerida pela Desenvolve Roraima, visando financiar a aquisição, renovação e manutenção de veículos utilizados no transporte individual de passageiros, bem como a implementação de tecnologias que melhorem a qualidade do serviço.</t>
  </si>
  <si>
    <t>Apoio a produção cultural para realização de eventos no município de Cantá.</t>
  </si>
  <si>
    <t>Atender o Projeto “Expressões do Nosso Chão: Cultura, Arte e Pertencimento”, através do Instituto Beneficente e Social Morada de Deus, CNPJ nº 36.448.292/0001-77.</t>
  </si>
  <si>
    <t>Serviços de conservação, manutenção e recuperação de vias públicas urbanas e rurais no município de Mucajai.</t>
  </si>
  <si>
    <t>Assegurar a realização dos Jogos Escolares do Estado de Roraima por meio do Instituto Acolherr, CNPJ nº 07.560.247/0001-01, garantindo a organização integral do certame, a contratação de serviços especializados de arbitragem e o fornecimento de materiais e equipamentos oficiais, tais como bolas, redes e demais itens técnicos necessários à execução das competições, destinados aos alunos da educação básica da rede pública estadual.</t>
  </si>
  <si>
    <t>Implementar ações esportivas regulares por meio de núcleos esportivos, contemplando atividades físicas orientadas, capacitação de profissionais e realização de eventos esportivos, visando a inclusão social, a promoção da saúde, a formação cidadã e a ocupação positiva do tempo livre a população em situação de vulnerabilidade social, por meio do Instituto Acolherr, CNPJ nº 07.560.247/0001-01.</t>
  </si>
  <si>
    <t>19301.0001.26.00053-4</t>
  </si>
  <si>
    <t>Contratação de serviço de teleatendimento receptivo para operação e gestão de Call Center para atender ao DETRAN-RR</t>
  </si>
  <si>
    <t>Importe referente à despesa como os Serviço de tele atendimento receptivo para operação e gestão call center a fim de atender ao Departamento Estadual de Trânsito de Roraima no exercício de 2026. (Emenda Coletiva Não Impositiva - ECNI) nº 373 de AUTORIA: Comissão Mista de Orçamento, Fiscalização Financeira, Tributação e Controle conforme Processo SEI nº 19301.004633/2021.63.</t>
  </si>
  <si>
    <t>19301.0001.26.00066-6</t>
  </si>
  <si>
    <t>Importe referente a despesa com o fornecimento de Solução para Gestão, Monitoramento e Segurança Cibernética para overnança e Privacidade de Dados Informatizados Sensíveis atendendo a Lei Geral de Proteção de Dados Lei n.º 13.709/2018, de necessidade contínua, para prover segurança cibernética e manter integridade, confidencialidade e disponibilidade das informações que trafegam a Sede do DETRAN/RR, as CIRETRANS de cada município do Estado e as Unidades Descentralizadas do Departamento Estadual de Trânsito de Roraima - DETRAN/RR, Processo SEI n.º 19301.002582/2023.05, referente a Emenda Coletiva não impositiva - ECNI - autoria da comissão de orç. Fis. Fin nº 374.</t>
  </si>
  <si>
    <t>19301.0001.26.00023-2</t>
  </si>
  <si>
    <t>Contratação de empresa para a prestação de serviços no fornecimento de solução integrada, compreendendo a captação, armazenamento, custódia e gestão de evidências digitais, incluindo a locação de Equipamentos nas atividades dos Agentes de Trânsito do Departamento Estadual de Trânsito do Estado de 
 Roraima</t>
  </si>
  <si>
    <t>Importe referente à despesa com a Prestação de Serviços de Solução Integrada compreendendo a captação, armazenamento, custódia e gestão de evidências digitais incluindo a locação de equipamentos nas atividades dos agentes de trânsito do Departamento de Trânsito do Estado de Roraima - DETRAN/RR, através da EP n.º 375 (Emenda Coletiva Não Impositiva- ECNI), referente ao Pregão Eletrônico n.º 003/2022 -SRP, conforme Processo SEI n.º 19301.006436/2021.89, para o exercício de 2026.</t>
  </si>
  <si>
    <t>Atender os beneficiários do Projeto Social “Carteira de Habilitação Cidadã” que trata a Lei Estadual nº. 1.011/15, de 08 de setembro de 2015, referente aos 
 serviços das Clínicas Médicas, Psicológicas e Centro de Formação de Condutores.</t>
  </si>
  <si>
    <t>Apoio a realização do 18º Encontro Internacional de Motos de Alta Cilindrada, através da Associação dos Motociclistas Roraima Moto Clube, CNPJ nº 11.165.755/0001-62.</t>
  </si>
  <si>
    <t>Fomentar o esporte universitário do Estado de Roraima, com ações desenvolvidas pela Associação Atlética Acadêmica Invictus - AAAI, inscrita no CNPJ 
 nº 48.264.699/0001-23.</t>
  </si>
  <si>
    <t>Aquisição de material desportivo para a realização de jogos universitários, com execução através da Federação Universitária de Esportes de Roraima -
 FUER, CNPJ nº 05.729.021/0001-66</t>
  </si>
  <si>
    <t>Destinação de recursos para a execução de ações de apoio psicopedagógico e socioemocional nas escolas da rede pública estadual, por meio da atuação de equipes multidisciplinares compostas por psicólogos, psicopedagogos e assistentes sociais, com realização de atendimentos individuais e em grupo, palestras educativas e atividades de prevenção ao bullying, à evasão e ao abandono escolar, realizado pelo Instituto Sociedade Organizada para o Desenvolvimento Local 
 Integrado e Sustentável de Normandia – SODLIS CNPJ nº 06.014.197/0001-02.</t>
  </si>
  <si>
    <t>Implementar, gerenciar e monitorar solução de conectividade à internet em escolas da rede estadual de ensino de Roraima, pelo período de 12 meses, por meio de tecnologia satelital de órbita baixa (LEO) ou modelo híbrido (satelital e terrestre), incluindo o fornecimento de equipamentos e suporte técnico especializado.</t>
  </si>
  <si>
    <t>Atender despesas de reconhecimento de dívidas de obrigações contratuais e extracontratuais decorrentes do uso continuado e comprovado de estrutura e 
 serviços essenciais prestados no âmbito do Contrato nº 260/2021- locação de imóvel ou estrutura física de espaço para sediar a instalação provisória do Hospital 
 Materno Infantil Nossa Senhora de Nazareth e o Hospital Geral de Roraima.</t>
  </si>
  <si>
    <t>Promoção gratuita da saúde com consultas oftalmológicas e doação de óculos, de acordo com a necessidade de cada paciente, bem como atendimentos ambulatoriais em Clínica Geral, destinados à população de Boa Vista do Estado de Roraima, realizado pelo Instituto Acolherr, CNPJ nº 07.560.247/0001-01.</t>
  </si>
  <si>
    <t>Promoção de show áudio visual de resgate da música de Roraimense, “Roraimeira, forrós tradicionais, músicas indígenas”.</t>
  </si>
  <si>
    <t>Festa do Vaqueiro Raiz de Roraima.</t>
  </si>
  <si>
    <t>Contratação de empresa especializada para prestação de serviços de locação de estruturas como pisos, palcos, camarins e acessórios para atender a eventos contínuos de apoio à promoção, planejamento, organização, logística e execução de eventos culturais, turísticos, institucionais e promocionais realizados ou apoiados pela Secretaria de Estado da Cultura e Turismo de Roraima – Secult/RR.</t>
  </si>
  <si>
    <t>Suplementação de dotação orçamentária destinada à Polícia Militar do Estado de Roraima (PMRR), visando ao custeio de despesas com a folha de pagamento de pessoal militar.</t>
  </si>
  <si>
    <t>Serviços da Unidade Móvel de Saúde da Mulher Itinerante do Governo do Estado de Roraima.</t>
  </si>
  <si>
    <t>Atender despesas de reconhecimento de dívidas de obrigações contratuais e extracontratuais decorrentes do uso continuado e comprovado de estrutura e serviços essenciais prestados no âmbito do Contrato nº 260/2021 - locação de imóvel ou estrutura física de espaço para sediar a instalação provisória do Hospital Materno Infantil Nossa Senhora de Nazareth e o Hospital Geral de Roraima.</t>
  </si>
  <si>
    <t>Promoção gratuita da saúde com consultas oftalmológicas e doação de óculos, de acordo com a necessidade de cada paciente, bem como atendimentos ambulatoriais em Clínica Geral, destinados à população dos municípios do interior do Estado de Roraima, realizado pelo Instituto Acolherr, CNPJ nº 07.560.247/0001-01.</t>
  </si>
  <si>
    <t>Manutenção de estradas vicinais nos municípios de Caroebe e São Luiz do Anauá.</t>
  </si>
  <si>
    <t>Contratação de empresa especializada em serviços de manutenção e conservação do Parque de Exposições Dandaenzinho, por períodode 12 meses.</t>
  </si>
  <si>
    <t>17201.0001.25.00356-3</t>
  </si>
  <si>
    <t>REVISAR</t>
  </si>
  <si>
    <t>Descobrir Emenda</t>
  </si>
  <si>
    <t>18303.0001.25.00429-1</t>
  </si>
  <si>
    <t>18303.0001.25.000430-3</t>
  </si>
</sst>
</file>

<file path=xl/styles.xml><?xml version="1.0" encoding="utf-8"?>
<styleSheet xmlns="http://schemas.openxmlformats.org/spreadsheetml/2006/main" xmlns:x14ac="http://schemas.microsoft.com/office/spreadsheetml/2009/9/ac" xmlns:mc="http://schemas.openxmlformats.org/markup-compatibility/2006">
  <numFmts count="7">
    <numFmt numFmtId="164" formatCode="_-&quot;R$&quot;\ * #,##0.00_-;\-&quot;R$&quot;\ * #,##0.00_-;_-&quot;R$&quot;\ * &quot;-&quot;??_-;_-@"/>
    <numFmt numFmtId="165" formatCode="_([$R$ -416]* #,##0.00_);_([$R$ -416]* \(#,##0.00\);_([$R$ -416]* &quot;-&quot;??_);_(@_)"/>
    <numFmt numFmtId="166" formatCode="_-[$R$-416]\ * #,##0.00_-;\-[$R$-416]\ * #,##0.00_-;_-[$R$-416]\ * &quot;-&quot;??_-;_-@"/>
    <numFmt numFmtId="167" formatCode="_-* #,##0.00_-;\-* #,##0.00_-;_-* &quot;-&quot;??_-;_-@"/>
    <numFmt numFmtId="168" formatCode="&quot;R$&quot;\ #,##0.00"/>
    <numFmt numFmtId="169" formatCode="d/m/yyyy"/>
    <numFmt numFmtId="170" formatCode="dd/mm/yyyy"/>
  </numFmts>
  <fonts count="8">
    <font>
      <sz val="11.0"/>
      <color theme="1"/>
      <name val="Calibri"/>
      <scheme val="minor"/>
    </font>
    <font>
      <b/>
      <sz val="10.0"/>
      <color rgb="FF000000"/>
      <name val="Times New Roman"/>
    </font>
    <font>
      <b/>
      <sz val="10.0"/>
      <color theme="1"/>
      <name val="Times New Roman"/>
    </font>
    <font>
      <sz val="10.0"/>
      <color theme="1"/>
      <name val="Times New Roman"/>
    </font>
    <font>
      <sz val="10.0"/>
      <color rgb="FF000000"/>
      <name val="Times New Roman"/>
    </font>
    <font>
      <sz val="10.0"/>
      <color theme="1"/>
      <name val="&quot;Times New Roman&quot;"/>
    </font>
    <font/>
    <font>
      <sz val="11.0"/>
      <color theme="1"/>
      <name val="Calibri"/>
    </font>
  </fonts>
  <fills count="10">
    <fill>
      <patternFill patternType="none"/>
    </fill>
    <fill>
      <patternFill patternType="lightGray"/>
    </fill>
    <fill>
      <patternFill patternType="solid">
        <fgColor rgb="FFD8D8D8"/>
        <bgColor rgb="FFD8D8D8"/>
      </patternFill>
    </fill>
    <fill>
      <patternFill patternType="solid">
        <fgColor rgb="FFE2EFD9"/>
        <bgColor rgb="FFE2EFD9"/>
      </patternFill>
    </fill>
    <fill>
      <patternFill patternType="solid">
        <fgColor rgb="FFFEF2CB"/>
        <bgColor rgb="FFFEF2CB"/>
      </patternFill>
    </fill>
    <fill>
      <patternFill patternType="solid">
        <fgColor rgb="FFFFFF00"/>
        <bgColor rgb="FFFFFF00"/>
      </patternFill>
    </fill>
    <fill>
      <patternFill patternType="solid">
        <fgColor rgb="FFFBE4D5"/>
        <bgColor rgb="FFFBE4D5"/>
      </patternFill>
    </fill>
    <fill>
      <patternFill patternType="solid">
        <fgColor rgb="FFFFF2CC"/>
        <bgColor rgb="FFFFF2CC"/>
      </patternFill>
    </fill>
    <fill>
      <patternFill patternType="solid">
        <fgColor rgb="FFD9EAD3"/>
        <bgColor rgb="FFD9EAD3"/>
      </patternFill>
    </fill>
    <fill>
      <patternFill patternType="solid">
        <fgColor rgb="FFFFFFFF"/>
        <bgColor rgb="FFFFFFFF"/>
      </patternFill>
    </fill>
  </fills>
  <borders count="9">
    <border/>
    <border>
      <left style="thin">
        <color rgb="FF000000"/>
      </left>
      <right style="thin">
        <color rgb="FF000000"/>
      </right>
      <top style="thin">
        <color rgb="FF000000"/>
      </top>
      <bottom style="thin">
        <color rgb="FF000000"/>
      </bottom>
    </border>
    <border>
      <left/>
      <right/>
      <top/>
      <bottom/>
    </border>
    <border>
      <left/>
      <right/>
      <bottom/>
    </border>
    <border>
      <left/>
      <top style="thin">
        <color rgb="FF000000"/>
      </top>
      <bottom style="thin">
        <color rgb="FF000000"/>
      </bottom>
    </border>
    <border>
      <top style="thin">
        <color rgb="FF000000"/>
      </top>
      <bottom style="thin">
        <color rgb="FF000000"/>
      </bottom>
    </border>
    <border>
      <right/>
      <top style="thin">
        <color rgb="FF000000"/>
      </top>
      <bottom style="thin">
        <color rgb="FF000000"/>
      </bottom>
    </border>
    <border>
      <left style="thin">
        <color rgb="FF000000"/>
      </left>
      <top style="thin">
        <color rgb="FF000000"/>
      </top>
      <bottom style="thin">
        <color rgb="FF000000"/>
      </bottom>
    </border>
    <border>
      <right style="thin">
        <color rgb="FF000000"/>
      </right>
      <top style="thin">
        <color rgb="FF000000"/>
      </top>
      <bottom style="thin">
        <color rgb="FF000000"/>
      </bottom>
    </border>
  </borders>
  <cellStyleXfs count="1">
    <xf borderId="0" fillId="0" fontId="0" numFmtId="0" applyAlignment="1" applyFont="1"/>
  </cellStyleXfs>
  <cellXfs count="134">
    <xf borderId="0" fillId="0" fontId="0" numFmtId="0" xfId="0" applyAlignment="1" applyFont="1">
      <alignment readingOrder="0" shrinkToFit="0" vertical="bottom" wrapText="0"/>
    </xf>
    <xf borderId="1" fillId="2" fontId="1" numFmtId="0" xfId="0" applyAlignment="1" applyBorder="1" applyFill="1" applyFont="1">
      <alignment horizontal="center" shrinkToFit="0" vertical="center" wrapText="1"/>
    </xf>
    <xf borderId="1" fillId="2" fontId="2" numFmtId="0" xfId="0" applyAlignment="1" applyBorder="1" applyFont="1">
      <alignment horizontal="center" shrinkToFit="0" vertical="center" wrapText="1"/>
    </xf>
    <xf borderId="1" fillId="2" fontId="2" numFmtId="164" xfId="0" applyAlignment="1" applyBorder="1" applyFont="1" applyNumberFormat="1">
      <alignment horizontal="center" shrinkToFit="0" vertical="center" wrapText="1"/>
    </xf>
    <xf borderId="1" fillId="2" fontId="2" numFmtId="14" xfId="0" applyAlignment="1" applyBorder="1" applyFont="1" applyNumberFormat="1">
      <alignment horizontal="center" shrinkToFit="0" vertical="center" wrapText="1"/>
    </xf>
    <xf borderId="1" fillId="2" fontId="2" numFmtId="165" xfId="0" applyAlignment="1" applyBorder="1" applyFont="1" applyNumberFormat="1">
      <alignment horizontal="center" shrinkToFit="0" vertical="center" wrapText="1"/>
    </xf>
    <xf borderId="1" fillId="2" fontId="2" numFmtId="0" xfId="0" applyAlignment="1" applyBorder="1" applyFont="1">
      <alignment horizontal="center" readingOrder="0" shrinkToFit="0" vertical="center" wrapText="1"/>
    </xf>
    <xf borderId="1" fillId="3" fontId="2" numFmtId="0" xfId="0" applyAlignment="1" applyBorder="1" applyFill="1" applyFont="1">
      <alignment horizontal="center" shrinkToFit="0" vertical="center" wrapText="1"/>
    </xf>
    <xf borderId="1" fillId="3" fontId="3" numFmtId="0" xfId="0" applyAlignment="1" applyBorder="1" applyFont="1">
      <alignment horizontal="center" shrinkToFit="0" vertical="center" wrapText="1"/>
    </xf>
    <xf borderId="1" fillId="3" fontId="4" numFmtId="0" xfId="0" applyAlignment="1" applyBorder="1" applyFont="1">
      <alignment horizontal="center" shrinkToFit="0" vertical="center" wrapText="1"/>
    </xf>
    <xf borderId="1" fillId="3" fontId="3" numFmtId="164" xfId="0" applyAlignment="1" applyBorder="1" applyFont="1" applyNumberFormat="1">
      <alignment horizontal="center" shrinkToFit="0" vertical="center" wrapText="1"/>
    </xf>
    <xf borderId="1" fillId="3" fontId="3" numFmtId="14" xfId="0" applyAlignment="1" applyBorder="1" applyFont="1" applyNumberFormat="1">
      <alignment horizontal="center" shrinkToFit="0" vertical="center" wrapText="1"/>
    </xf>
    <xf borderId="1" fillId="3" fontId="3" numFmtId="166" xfId="0" applyAlignment="1" applyBorder="1" applyFont="1" applyNumberFormat="1">
      <alignment horizontal="left" shrinkToFit="0" vertical="center" wrapText="1"/>
    </xf>
    <xf borderId="1" fillId="3" fontId="3" numFmtId="0" xfId="0" applyAlignment="1" applyBorder="1" applyFont="1">
      <alignment horizontal="center" vertical="center"/>
    </xf>
    <xf borderId="1" fillId="3" fontId="3" numFmtId="14" xfId="0" applyAlignment="1" applyBorder="1" applyFont="1" applyNumberFormat="1">
      <alignment horizontal="center" vertical="center"/>
    </xf>
    <xf borderId="1" fillId="3" fontId="3" numFmtId="164" xfId="0" applyAlignment="1" applyBorder="1" applyFont="1" applyNumberFormat="1">
      <alignment horizontal="center" vertical="center"/>
    </xf>
    <xf borderId="1" fillId="3" fontId="3" numFmtId="164" xfId="0" applyAlignment="1" applyBorder="1" applyFont="1" applyNumberFormat="1">
      <alignment horizontal="left" vertical="center"/>
    </xf>
    <xf borderId="1" fillId="4" fontId="2" numFmtId="0" xfId="0" applyAlignment="1" applyBorder="1" applyFill="1" applyFont="1">
      <alignment horizontal="center" shrinkToFit="0" vertical="center" wrapText="1"/>
    </xf>
    <xf borderId="1" fillId="4" fontId="3" numFmtId="0" xfId="0" applyAlignment="1" applyBorder="1" applyFont="1">
      <alignment horizontal="center" shrinkToFit="0" vertical="center" wrapText="1"/>
    </xf>
    <xf borderId="1" fillId="4" fontId="3" numFmtId="164" xfId="0" applyAlignment="1" applyBorder="1" applyFont="1" applyNumberFormat="1">
      <alignment horizontal="center" shrinkToFit="0" vertical="center" wrapText="1"/>
    </xf>
    <xf borderId="1" fillId="4" fontId="3" numFmtId="14" xfId="0" applyAlignment="1" applyBorder="1" applyFont="1" applyNumberFormat="1">
      <alignment horizontal="center" shrinkToFit="0" vertical="center" wrapText="1"/>
    </xf>
    <xf borderId="1" fillId="3" fontId="4" numFmtId="14" xfId="0" applyAlignment="1" applyBorder="1" applyFont="1" applyNumberFormat="1">
      <alignment horizontal="center" shrinkToFit="0" vertical="center" wrapText="1"/>
    </xf>
    <xf borderId="1" fillId="3" fontId="4" numFmtId="164" xfId="0" applyAlignment="1" applyBorder="1" applyFont="1" applyNumberFormat="1">
      <alignment horizontal="center" shrinkToFit="0" vertical="center" wrapText="1"/>
    </xf>
    <xf borderId="1" fillId="4" fontId="3" numFmtId="0" xfId="0" applyAlignment="1" applyBorder="1" applyFont="1">
      <alignment horizontal="center" vertical="center"/>
    </xf>
    <xf borderId="1" fillId="4" fontId="3" numFmtId="14" xfId="0" applyAlignment="1" applyBorder="1" applyFont="1" applyNumberFormat="1">
      <alignment horizontal="center" vertical="center"/>
    </xf>
    <xf borderId="1" fillId="4" fontId="3" numFmtId="164" xfId="0" applyAlignment="1" applyBorder="1" applyFont="1" applyNumberFormat="1">
      <alignment horizontal="center" vertical="center"/>
    </xf>
    <xf borderId="1" fillId="4" fontId="3" numFmtId="164" xfId="0" applyAlignment="1" applyBorder="1" applyFont="1" applyNumberFormat="1">
      <alignment horizontal="left" vertical="center"/>
    </xf>
    <xf borderId="1" fillId="3" fontId="3" numFmtId="167" xfId="0" applyAlignment="1" applyBorder="1" applyFont="1" applyNumberFormat="1">
      <alignment horizontal="center" shrinkToFit="0" vertical="center" wrapText="1"/>
    </xf>
    <xf borderId="1" fillId="4" fontId="4" numFmtId="14" xfId="0" applyAlignment="1" applyBorder="1" applyFont="1" applyNumberFormat="1">
      <alignment horizontal="center" shrinkToFit="0" vertical="center" wrapText="1"/>
    </xf>
    <xf borderId="1" fillId="4" fontId="4" numFmtId="164" xfId="0" applyAlignment="1" applyBorder="1" applyFont="1" applyNumberFormat="1">
      <alignment horizontal="center" shrinkToFit="0" vertical="center" wrapText="1"/>
    </xf>
    <xf borderId="1" fillId="4" fontId="4" numFmtId="0" xfId="0" applyAlignment="1" applyBorder="1" applyFont="1">
      <alignment horizontal="center" shrinkToFit="0" vertical="center" wrapText="1"/>
    </xf>
    <xf borderId="1" fillId="4" fontId="3" numFmtId="166" xfId="0" applyAlignment="1" applyBorder="1" applyFont="1" applyNumberFormat="1">
      <alignment horizontal="left" shrinkToFit="0" vertical="center" wrapText="1"/>
    </xf>
    <xf quotePrefix="1" borderId="1" fillId="4" fontId="3" numFmtId="0" xfId="0" applyAlignment="1" applyBorder="1" applyFont="1">
      <alignment horizontal="center" shrinkToFit="0" vertical="center" wrapText="1"/>
    </xf>
    <xf borderId="1" fillId="3" fontId="2" numFmtId="0" xfId="0" applyAlignment="1" applyBorder="1" applyFont="1">
      <alignment horizontal="center" vertical="center"/>
    </xf>
    <xf quotePrefix="1" borderId="1" fillId="5" fontId="3" numFmtId="0" xfId="0" applyAlignment="1" applyBorder="1" applyFill="1" applyFont="1">
      <alignment horizontal="center" shrinkToFit="0" vertical="center" wrapText="1"/>
    </xf>
    <xf borderId="1" fillId="4" fontId="2" numFmtId="0" xfId="0" applyAlignment="1" applyBorder="1" applyFont="1">
      <alignment horizontal="center" vertical="center"/>
    </xf>
    <xf quotePrefix="1" borderId="1" fillId="3" fontId="3" numFmtId="0" xfId="0" applyAlignment="1" applyBorder="1" applyFont="1">
      <alignment horizontal="center" shrinkToFit="0" vertical="center" wrapText="1"/>
    </xf>
    <xf borderId="1" fillId="4" fontId="3" numFmtId="167" xfId="0" applyAlignment="1" applyBorder="1" applyFont="1" applyNumberFormat="1">
      <alignment horizontal="center" shrinkToFit="0" vertical="center" wrapText="1"/>
    </xf>
    <xf borderId="1" fillId="3" fontId="4" numFmtId="0" xfId="0" applyAlignment="1" applyBorder="1" applyFont="1">
      <alignment horizontal="center" shrinkToFit="0" wrapText="1"/>
    </xf>
    <xf borderId="1" fillId="3" fontId="3" numFmtId="4" xfId="0" applyAlignment="1" applyBorder="1" applyFont="1" applyNumberFormat="1">
      <alignment horizontal="center" shrinkToFit="0" vertical="center" wrapText="1"/>
    </xf>
    <xf borderId="1" fillId="3" fontId="3" numFmtId="164" xfId="0" applyAlignment="1" applyBorder="1" applyFont="1" applyNumberFormat="1">
      <alignment shrinkToFit="0" vertical="center" wrapText="1"/>
    </xf>
    <xf borderId="1" fillId="3" fontId="3" numFmtId="166" xfId="0" applyAlignment="1" applyBorder="1" applyFont="1" applyNumberFormat="1">
      <alignment horizontal="left" shrinkToFit="0" wrapText="1"/>
    </xf>
    <xf borderId="1" fillId="4" fontId="3" numFmtId="164" xfId="0" applyAlignment="1" applyBorder="1" applyFont="1" applyNumberFormat="1">
      <alignment shrinkToFit="0" vertical="center" wrapText="1"/>
    </xf>
    <xf borderId="1" fillId="6" fontId="2" numFmtId="0" xfId="0" applyAlignment="1" applyBorder="1" applyFill="1" applyFont="1">
      <alignment horizontal="center" shrinkToFit="0" vertical="center" wrapText="1"/>
    </xf>
    <xf borderId="1" fillId="6" fontId="3" numFmtId="0" xfId="0" applyAlignment="1" applyBorder="1" applyFont="1">
      <alignment horizontal="center" shrinkToFit="0" vertical="center" wrapText="1"/>
    </xf>
    <xf borderId="1" fillId="6" fontId="3" numFmtId="164" xfId="0" applyAlignment="1" applyBorder="1" applyFont="1" applyNumberFormat="1">
      <alignment horizontal="center" shrinkToFit="0" vertical="center" wrapText="1"/>
    </xf>
    <xf borderId="1" fillId="6" fontId="3" numFmtId="14" xfId="0" applyAlignment="1" applyBorder="1" applyFont="1" applyNumberFormat="1">
      <alignment horizontal="center" shrinkToFit="0" vertical="center" wrapText="1"/>
    </xf>
    <xf borderId="1" fillId="6" fontId="3" numFmtId="166" xfId="0" applyAlignment="1" applyBorder="1" applyFont="1" applyNumberFormat="1">
      <alignment horizontal="left" shrinkToFit="0" vertical="center" wrapText="1"/>
    </xf>
    <xf borderId="1" fillId="6" fontId="3" numFmtId="164" xfId="0" applyAlignment="1" applyBorder="1" applyFont="1" applyNumberFormat="1">
      <alignment horizontal="left" vertical="center"/>
    </xf>
    <xf borderId="1" fillId="3" fontId="3" numFmtId="0" xfId="0" applyAlignment="1" applyBorder="1" applyFont="1">
      <alignment horizontal="center" shrinkToFit="0" wrapText="1"/>
    </xf>
    <xf borderId="1" fillId="4" fontId="3" numFmtId="0" xfId="0" applyAlignment="1" applyBorder="1" applyFont="1">
      <alignment horizontal="center" shrinkToFit="0" wrapText="1"/>
    </xf>
    <xf borderId="1" fillId="4" fontId="4" numFmtId="0" xfId="0" applyAlignment="1" applyBorder="1" applyFont="1">
      <alignment horizontal="center" shrinkToFit="0" wrapText="1"/>
    </xf>
    <xf borderId="1" fillId="3" fontId="3" numFmtId="168" xfId="0" applyAlignment="1" applyBorder="1" applyFont="1" applyNumberFormat="1">
      <alignment horizontal="right" shrinkToFit="0" vertical="center" wrapText="1"/>
    </xf>
    <xf borderId="1" fillId="3" fontId="3" numFmtId="164" xfId="0" applyAlignment="1" applyBorder="1" applyFont="1" applyNumberFormat="1">
      <alignment horizontal="right" shrinkToFit="0" vertical="center" wrapText="1"/>
    </xf>
    <xf borderId="1" fillId="3" fontId="2" numFmtId="49" xfId="0" applyAlignment="1" applyBorder="1" applyFont="1" applyNumberFormat="1">
      <alignment horizontal="center" shrinkToFit="0" vertical="center" wrapText="1"/>
    </xf>
    <xf borderId="1" fillId="4" fontId="2" numFmtId="49" xfId="0" applyAlignment="1" applyBorder="1" applyFont="1" applyNumberFormat="1">
      <alignment horizontal="center" shrinkToFit="0" vertical="center" wrapText="1"/>
    </xf>
    <xf borderId="1" fillId="4" fontId="3" numFmtId="168" xfId="0" applyAlignment="1" applyBorder="1" applyFont="1" applyNumberFormat="1">
      <alignment horizontal="right" shrinkToFit="0" vertical="center" wrapText="1"/>
    </xf>
    <xf borderId="1" fillId="4" fontId="3" numFmtId="164" xfId="0" applyAlignment="1" applyBorder="1" applyFont="1" applyNumberFormat="1">
      <alignment horizontal="right" shrinkToFit="0" vertical="center" wrapText="1"/>
    </xf>
    <xf borderId="1" fillId="3" fontId="3" numFmtId="4" xfId="0" applyAlignment="1" applyBorder="1" applyFont="1" applyNumberFormat="1">
      <alignment horizontal="right" shrinkToFit="0" vertical="center" wrapText="1"/>
    </xf>
    <xf borderId="1" fillId="3" fontId="3" numFmtId="168" xfId="0" applyAlignment="1" applyBorder="1" applyFont="1" applyNumberFormat="1">
      <alignment horizontal="right" vertical="center"/>
    </xf>
    <xf borderId="1" fillId="4" fontId="3" numFmtId="4" xfId="0" applyAlignment="1" applyBorder="1" applyFont="1" applyNumberFormat="1">
      <alignment horizontal="right" shrinkToFit="0" vertical="center" wrapText="1"/>
    </xf>
    <xf borderId="1" fillId="6" fontId="3" numFmtId="168" xfId="0" applyAlignment="1" applyBorder="1" applyFont="1" applyNumberFormat="1">
      <alignment horizontal="right" shrinkToFit="0" vertical="center" wrapText="1"/>
    </xf>
    <xf borderId="1" fillId="6" fontId="3" numFmtId="0" xfId="0" applyAlignment="1" applyBorder="1" applyFont="1">
      <alignment horizontal="center" vertical="center"/>
    </xf>
    <xf borderId="1" fillId="6" fontId="3" numFmtId="164" xfId="0" applyAlignment="1" applyBorder="1" applyFont="1" applyNumberFormat="1">
      <alignment horizontal="right" shrinkToFit="0" vertical="center" wrapText="1"/>
    </xf>
    <xf borderId="1" fillId="6" fontId="2" numFmtId="49" xfId="0" applyAlignment="1" applyBorder="1" applyFont="1" applyNumberFormat="1">
      <alignment horizontal="center" shrinkToFit="0" vertical="center" wrapText="1"/>
    </xf>
    <xf borderId="1" fillId="6" fontId="3" numFmtId="168" xfId="0" applyAlignment="1" applyBorder="1" applyFont="1" applyNumberFormat="1">
      <alignment horizontal="right" readingOrder="0" shrinkToFit="0" vertical="center" wrapText="1"/>
    </xf>
    <xf borderId="1" fillId="6" fontId="3" numFmtId="4" xfId="0" applyAlignment="1" applyBorder="1" applyFont="1" applyNumberFormat="1">
      <alignment horizontal="right" shrinkToFit="0" vertical="center" wrapText="1"/>
    </xf>
    <xf borderId="1" fillId="3" fontId="3" numFmtId="49" xfId="0" applyAlignment="1" applyBorder="1" applyFont="1" applyNumberFormat="1">
      <alignment horizontal="center" shrinkToFit="0" vertical="center" wrapText="1"/>
    </xf>
    <xf borderId="1" fillId="3" fontId="3" numFmtId="165" xfId="0" applyAlignment="1" applyBorder="1" applyFont="1" applyNumberFormat="1">
      <alignment horizontal="center" shrinkToFit="0" vertical="center" wrapText="1"/>
    </xf>
    <xf borderId="1" fillId="6" fontId="3" numFmtId="49" xfId="0" applyAlignment="1" applyBorder="1" applyFont="1" applyNumberFormat="1">
      <alignment horizontal="center" shrinkToFit="0" vertical="center" wrapText="1"/>
    </xf>
    <xf borderId="1" fillId="3" fontId="4" numFmtId="49" xfId="0" applyAlignment="1" applyBorder="1" applyFont="1" applyNumberFormat="1">
      <alignment horizontal="center" shrinkToFit="0" vertical="center" wrapText="1"/>
    </xf>
    <xf borderId="1" fillId="4" fontId="3" numFmtId="165" xfId="0" applyAlignment="1" applyBorder="1" applyFont="1" applyNumberFormat="1">
      <alignment horizontal="center" shrinkToFit="0" vertical="center" wrapText="1"/>
    </xf>
    <xf borderId="1" fillId="4" fontId="3" numFmtId="49" xfId="0" applyAlignment="1" applyBorder="1" applyFont="1" applyNumberFormat="1">
      <alignment horizontal="center" shrinkToFit="0" vertical="center" wrapText="1"/>
    </xf>
    <xf borderId="1" fillId="6" fontId="3" numFmtId="165" xfId="0" applyAlignment="1" applyBorder="1" applyFont="1" applyNumberFormat="1">
      <alignment horizontal="center" shrinkToFit="0" vertical="center" wrapText="1"/>
    </xf>
    <xf borderId="1" fillId="6" fontId="3" numFmtId="164" xfId="0" applyAlignment="1" applyBorder="1" applyFont="1" applyNumberFormat="1">
      <alignment horizontal="center" readingOrder="0" shrinkToFit="0" vertical="center" wrapText="1"/>
    </xf>
    <xf borderId="1" fillId="7" fontId="2" numFmtId="0" xfId="0" applyAlignment="1" applyBorder="1" applyFill="1" applyFont="1">
      <alignment horizontal="center" shrinkToFit="0" vertical="center" wrapText="1"/>
    </xf>
    <xf borderId="1" fillId="3" fontId="4" numFmtId="165" xfId="0" applyAlignment="1" applyBorder="1" applyFont="1" applyNumberFormat="1">
      <alignment horizontal="center" shrinkToFit="0" vertical="center" wrapText="1"/>
    </xf>
    <xf borderId="1" fillId="8" fontId="2" numFmtId="0" xfId="0" applyAlignment="1" applyBorder="1" applyFill="1" applyFont="1">
      <alignment horizontal="center" shrinkToFit="0" vertical="center" wrapText="1"/>
    </xf>
    <xf borderId="1" fillId="8" fontId="3" numFmtId="0" xfId="0" applyAlignment="1" applyBorder="1" applyFont="1">
      <alignment horizontal="center" shrinkToFit="0" vertical="center" wrapText="1"/>
    </xf>
    <xf borderId="1" fillId="8" fontId="3" numFmtId="164" xfId="0" applyAlignment="1" applyBorder="1" applyFont="1" applyNumberFormat="1">
      <alignment horizontal="center" shrinkToFit="0" vertical="center" wrapText="1"/>
    </xf>
    <xf borderId="1" fillId="8" fontId="3" numFmtId="49" xfId="0" applyAlignment="1" applyBorder="1" applyFont="1" applyNumberFormat="1">
      <alignment horizontal="center" shrinkToFit="0" vertical="center" wrapText="1"/>
    </xf>
    <xf borderId="1" fillId="8" fontId="3" numFmtId="14" xfId="0" applyAlignment="1" applyBorder="1" applyFont="1" applyNumberFormat="1">
      <alignment horizontal="center" shrinkToFit="0" vertical="center" wrapText="1"/>
    </xf>
    <xf borderId="1" fillId="3" fontId="3" numFmtId="168" xfId="0" applyAlignment="1" applyBorder="1" applyFont="1" applyNumberFormat="1">
      <alignment horizontal="center" shrinkToFit="0" vertical="center" wrapText="1"/>
    </xf>
    <xf borderId="1" fillId="3" fontId="3" numFmtId="169" xfId="0" applyAlignment="1" applyBorder="1" applyFont="1" applyNumberFormat="1">
      <alignment horizontal="center" shrinkToFit="0" vertical="center" wrapText="1"/>
    </xf>
    <xf borderId="1" fillId="4" fontId="3" numFmtId="169" xfId="0" applyAlignment="1" applyBorder="1" applyFont="1" applyNumberFormat="1">
      <alignment horizontal="center" shrinkToFit="0" vertical="center" wrapText="1"/>
    </xf>
    <xf borderId="1" fillId="4" fontId="4" numFmtId="49" xfId="0" applyAlignment="1" applyBorder="1" applyFont="1" applyNumberFormat="1">
      <alignment horizontal="center" shrinkToFit="0" vertical="center" wrapText="1"/>
    </xf>
    <xf borderId="1" fillId="6" fontId="4" numFmtId="49" xfId="0" applyAlignment="1" applyBorder="1" applyFont="1" applyNumberFormat="1">
      <alignment horizontal="center" shrinkToFit="0" vertical="center" wrapText="1"/>
    </xf>
    <xf borderId="1" fillId="6" fontId="4" numFmtId="14" xfId="0" applyAlignment="1" applyBorder="1" applyFont="1" applyNumberFormat="1">
      <alignment horizontal="center" shrinkToFit="0" vertical="center" wrapText="1"/>
    </xf>
    <xf borderId="1" fillId="6" fontId="4" numFmtId="0" xfId="0" applyAlignment="1" applyBorder="1" applyFont="1">
      <alignment horizontal="center" shrinkToFit="0" vertical="center" wrapText="1"/>
    </xf>
    <xf borderId="1" fillId="3" fontId="3" numFmtId="165" xfId="0" applyAlignment="1" applyBorder="1" applyFont="1" applyNumberFormat="1">
      <alignment horizontal="center" shrinkToFit="0" vertical="top" wrapText="1"/>
    </xf>
    <xf borderId="1" fillId="6" fontId="3" numFmtId="169" xfId="0" applyAlignment="1" applyBorder="1" applyFont="1" applyNumberFormat="1">
      <alignment horizontal="center" shrinkToFit="0" vertical="center" wrapText="1"/>
    </xf>
    <xf borderId="1" fillId="6" fontId="4" numFmtId="164" xfId="0" applyAlignment="1" applyBorder="1" applyFont="1" applyNumberFormat="1">
      <alignment horizontal="center" shrinkToFit="0" vertical="center" wrapText="1"/>
    </xf>
    <xf borderId="1" fillId="4" fontId="4" numFmtId="165" xfId="0" applyAlignment="1" applyBorder="1" applyFont="1" applyNumberFormat="1">
      <alignment horizontal="center" shrinkToFit="0" vertical="center" wrapText="1"/>
    </xf>
    <xf borderId="1" fillId="7" fontId="4" numFmtId="165" xfId="0" applyAlignment="1" applyBorder="1" applyFont="1" applyNumberFormat="1">
      <alignment horizontal="center" shrinkToFit="0" vertical="center" wrapText="1"/>
    </xf>
    <xf borderId="1" fillId="7" fontId="3" numFmtId="0" xfId="0" applyAlignment="1" applyBorder="1" applyFont="1">
      <alignment horizontal="center" shrinkToFit="0" vertical="center" wrapText="1"/>
    </xf>
    <xf borderId="1" fillId="6" fontId="4" numFmtId="165" xfId="0" applyAlignment="1" applyBorder="1" applyFont="1" applyNumberFormat="1">
      <alignment horizontal="center" shrinkToFit="0" vertical="center" wrapText="1"/>
    </xf>
    <xf borderId="1" fillId="7" fontId="4" numFmtId="164" xfId="0" applyAlignment="1" applyBorder="1" applyFont="1" applyNumberFormat="1">
      <alignment horizontal="center" shrinkToFit="0" vertical="center" wrapText="1"/>
    </xf>
    <xf borderId="1" fillId="7" fontId="3" numFmtId="49" xfId="0" applyAlignment="1" applyBorder="1" applyFont="1" applyNumberFormat="1">
      <alignment horizontal="center" shrinkToFit="0" vertical="center" wrapText="1"/>
    </xf>
    <xf borderId="1" fillId="7" fontId="3" numFmtId="14" xfId="0" applyAlignment="1" applyBorder="1" applyFont="1" applyNumberFormat="1">
      <alignment horizontal="center" shrinkToFit="0" vertical="center" wrapText="1"/>
    </xf>
    <xf borderId="1" fillId="7" fontId="3" numFmtId="164" xfId="0" applyAlignment="1" applyBorder="1" applyFont="1" applyNumberFormat="1">
      <alignment horizontal="center" shrinkToFit="0" vertical="center" wrapText="1"/>
    </xf>
    <xf borderId="1" fillId="4" fontId="3" numFmtId="164" xfId="0" applyAlignment="1" applyBorder="1" applyFont="1" applyNumberFormat="1">
      <alignment horizontal="center" readingOrder="0" shrinkToFit="0" vertical="center" wrapText="1"/>
    </xf>
    <xf borderId="1" fillId="6" fontId="4" numFmtId="164" xfId="0" applyAlignment="1" applyBorder="1" applyFont="1" applyNumberFormat="1">
      <alignment horizontal="center" readingOrder="0" shrinkToFit="0" vertical="center" wrapText="1"/>
    </xf>
    <xf borderId="1" fillId="6" fontId="4" numFmtId="0" xfId="0" applyAlignment="1" applyBorder="1" applyFont="1">
      <alignment horizontal="center" readingOrder="0" shrinkToFit="0" vertical="center" wrapText="1"/>
    </xf>
    <xf borderId="1" fillId="6" fontId="5" numFmtId="0" xfId="0" applyAlignment="1" applyBorder="1" applyFont="1">
      <alignment horizontal="center" readingOrder="0" shrinkToFit="0" vertical="center" wrapText="1"/>
    </xf>
    <xf borderId="1" fillId="6" fontId="5" numFmtId="170" xfId="0" applyAlignment="1" applyBorder="1" applyFont="1" applyNumberFormat="1">
      <alignment horizontal="center" readingOrder="0" shrinkToFit="0" vertical="center" wrapText="1"/>
    </xf>
    <xf borderId="1" fillId="6" fontId="3" numFmtId="165" xfId="0" applyAlignment="1" applyBorder="1" applyFont="1" applyNumberFormat="1">
      <alignment horizontal="center" readingOrder="0" shrinkToFit="0" vertical="center" wrapText="1"/>
    </xf>
    <xf borderId="1" fillId="6" fontId="3" numFmtId="0" xfId="0" applyAlignment="1" applyBorder="1" applyFont="1">
      <alignment horizontal="center" readingOrder="0" shrinkToFit="0" vertical="center" wrapText="1"/>
    </xf>
    <xf borderId="1" fillId="4" fontId="4" numFmtId="164" xfId="0" applyAlignment="1" applyBorder="1" applyFont="1" applyNumberFormat="1">
      <alignment horizontal="center" readingOrder="0" shrinkToFit="0" vertical="center" wrapText="1"/>
    </xf>
    <xf borderId="1" fillId="5" fontId="4" numFmtId="0" xfId="0" applyAlignment="1" applyBorder="1" applyFont="1">
      <alignment horizontal="center" readingOrder="0" shrinkToFit="0" vertical="center" wrapText="1"/>
    </xf>
    <xf borderId="1" fillId="6" fontId="5" numFmtId="164" xfId="0" applyAlignment="1" applyBorder="1" applyFont="1" applyNumberFormat="1">
      <alignment horizontal="center" readingOrder="0" shrinkToFit="0" vertical="center" wrapText="1"/>
    </xf>
    <xf borderId="1" fillId="3" fontId="4" numFmtId="164" xfId="0" applyAlignment="1" applyBorder="1" applyFont="1" applyNumberFormat="1">
      <alignment horizontal="center" readingOrder="0" shrinkToFit="0" vertical="center" wrapText="1"/>
    </xf>
    <xf borderId="1" fillId="3" fontId="5" numFmtId="0" xfId="0" applyAlignment="1" applyBorder="1" applyFont="1">
      <alignment horizontal="center" readingOrder="0" shrinkToFit="0" vertical="center" wrapText="1"/>
    </xf>
    <xf borderId="1" fillId="3" fontId="5" numFmtId="170" xfId="0" applyAlignment="1" applyBorder="1" applyFont="1" applyNumberFormat="1">
      <alignment horizontal="center" readingOrder="0" shrinkToFit="0" vertical="center" wrapText="1"/>
    </xf>
    <xf borderId="1" fillId="3" fontId="4" numFmtId="0" xfId="0" applyAlignment="1" applyBorder="1" applyFont="1">
      <alignment horizontal="center" readingOrder="0" shrinkToFit="0" vertical="center" wrapText="1"/>
    </xf>
    <xf borderId="2" fillId="4" fontId="4" numFmtId="0" xfId="0" applyAlignment="1" applyBorder="1" applyFont="1">
      <alignment horizontal="center" shrinkToFit="0" vertical="center" wrapText="1"/>
    </xf>
    <xf borderId="0" fillId="4" fontId="4" numFmtId="0" xfId="0" applyAlignment="1" applyFont="1">
      <alignment horizontal="center" shrinkToFit="0" vertical="center" wrapText="1"/>
    </xf>
    <xf borderId="3" fillId="4" fontId="4" numFmtId="0" xfId="0" applyAlignment="1" applyBorder="1" applyFont="1">
      <alignment horizontal="center" shrinkToFit="0" vertical="center" wrapText="1"/>
    </xf>
    <xf borderId="4" fillId="2" fontId="2" numFmtId="0" xfId="0" applyAlignment="1" applyBorder="1" applyFont="1">
      <alignment horizontal="center" shrinkToFit="0" vertical="center" wrapText="1"/>
    </xf>
    <xf borderId="5" fillId="0" fontId="6" numFmtId="0" xfId="0" applyBorder="1" applyFont="1"/>
    <xf borderId="6" fillId="0" fontId="6" numFmtId="0" xfId="0" applyBorder="1" applyFont="1"/>
    <xf borderId="7" fillId="2" fontId="2" numFmtId="0" xfId="0" applyAlignment="1" applyBorder="1" applyFont="1">
      <alignment horizontal="center" shrinkToFit="0" vertical="center" wrapText="1"/>
    </xf>
    <xf borderId="8" fillId="0" fontId="6" numFmtId="0" xfId="0" applyBorder="1" applyFont="1"/>
    <xf borderId="2" fillId="9" fontId="2" numFmtId="0" xfId="0" applyAlignment="1" applyBorder="1" applyFill="1" applyFont="1">
      <alignment horizontal="center" vertical="center"/>
    </xf>
    <xf borderId="2" fillId="9" fontId="3" numFmtId="0" xfId="0" applyAlignment="1" applyBorder="1" applyFont="1">
      <alignment horizontal="center" vertical="center"/>
    </xf>
    <xf borderId="2" fillId="9" fontId="2" numFmtId="0" xfId="0" applyAlignment="1" applyBorder="1" applyFont="1">
      <alignment horizontal="center" shrinkToFit="0" vertical="center" wrapText="1"/>
    </xf>
    <xf borderId="2" fillId="9" fontId="3" numFmtId="0" xfId="0" applyAlignment="1" applyBorder="1" applyFont="1">
      <alignment horizontal="center" shrinkToFit="0" vertical="center" wrapText="1"/>
    </xf>
    <xf borderId="2" fillId="9" fontId="3" numFmtId="164" xfId="0" applyAlignment="1" applyBorder="1" applyFont="1" applyNumberFormat="1">
      <alignment horizontal="center" vertical="center"/>
    </xf>
    <xf borderId="2" fillId="9" fontId="3" numFmtId="49" xfId="0" applyAlignment="1" applyBorder="1" applyFont="1" applyNumberFormat="1">
      <alignment horizontal="center" shrinkToFit="0" vertical="center" wrapText="1"/>
    </xf>
    <xf borderId="2" fillId="9" fontId="3" numFmtId="14" xfId="0" applyAlignment="1" applyBorder="1" applyFont="1" applyNumberFormat="1">
      <alignment horizontal="center" vertical="center"/>
    </xf>
    <xf borderId="2" fillId="9" fontId="3" numFmtId="165" xfId="0" applyAlignment="1" applyBorder="1" applyFont="1" applyNumberFormat="1">
      <alignment horizontal="center" vertical="center"/>
    </xf>
    <xf borderId="2" fillId="9" fontId="3" numFmtId="164" xfId="0" applyAlignment="1" applyBorder="1" applyFont="1" applyNumberFormat="1">
      <alignment horizontal="right" vertical="center"/>
    </xf>
    <xf borderId="2" fillId="9" fontId="2" numFmtId="164" xfId="0" applyAlignment="1" applyBorder="1" applyFont="1" applyNumberFormat="1">
      <alignment horizontal="center" vertical="center"/>
    </xf>
    <xf borderId="0" fillId="0" fontId="7" numFmtId="164" xfId="0" applyAlignment="1" applyFont="1" applyNumberFormat="1">
      <alignment vertical="center"/>
    </xf>
    <xf borderId="0" fillId="0" fontId="3" numFmtId="49" xfId="0" applyAlignment="1" applyFont="1" applyNumberFormat="1">
      <alignment horizontal="center" vertical="center"/>
    </xf>
  </cellXfs>
  <cellStyles count="1">
    <cellStyle xfId="0" name="Normal" builtinId="0"/>
  </cellStyles>
  <dxfs count="1">
    <dxf>
      <font/>
      <fill>
        <patternFill patternType="solid">
          <fgColor rgb="FFF4CCCC"/>
          <bgColor rgb="FFF4CCCC"/>
        </patternFill>
      </fill>
      <border/>
    </dxf>
  </dxf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microsoft.com/office/2017/10/relationships/person" Target="persons/person.xml"/><Relationship Id="rId5" Type="http://schemas.openxmlformats.org/officeDocument/2006/relationships/worksheet" Target="worksheets/sheet1.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persons/person.xml><?xml version="1.0" encoding="utf-8"?>
<x18tc:personList xmlns:x18tc="http://schemas.microsoft.com/office/spreadsheetml/2018/threadedcomments"/>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pane ySplit="1.0" topLeftCell="A2" activePane="bottomLeft" state="frozen"/>
      <selection activeCell="B3" sqref="B3" pane="bottomLeft"/>
    </sheetView>
  </sheetViews>
  <sheetFormatPr customHeight="1" defaultColWidth="14.43" defaultRowHeight="15.0"/>
  <cols>
    <col customWidth="1" min="1" max="1" width="12.43"/>
    <col customWidth="1" min="2" max="2" width="15.14"/>
    <col customWidth="1" min="3" max="3" width="13.0"/>
    <col customWidth="1" min="4" max="4" width="12.71"/>
    <col customWidth="1" min="5" max="5" width="15.29"/>
    <col customWidth="1" min="6" max="7" width="18.14"/>
    <col customWidth="1" min="8" max="8" width="20.0"/>
    <col customWidth="1" min="9" max="9" width="17.71"/>
    <col customWidth="1" min="10" max="10" width="20.29"/>
    <col customWidth="1" min="11" max="11" width="13.71"/>
    <col customWidth="1" min="12" max="12" width="18.57"/>
    <col customWidth="1" min="13" max="13" width="26.14"/>
    <col customWidth="1" min="14" max="15" width="18.57"/>
    <col customWidth="1" min="16" max="16" width="20.57"/>
    <col customWidth="1" min="17" max="17" width="18.71"/>
    <col customWidth="1" min="18" max="19" width="19.71"/>
    <col customWidth="1" min="20" max="20" width="13.0"/>
    <col customWidth="1" min="21" max="21" width="22.0"/>
    <col customWidth="1" min="22" max="22" width="32.0"/>
    <col customWidth="1" min="23" max="23" width="24.86"/>
  </cols>
  <sheetData>
    <row r="1" ht="39.75" customHeight="1">
      <c r="A1" s="1" t="s">
        <v>0</v>
      </c>
      <c r="B1" s="2" t="s">
        <v>1</v>
      </c>
      <c r="C1" s="2" t="s">
        <v>2</v>
      </c>
      <c r="D1" s="2" t="s">
        <v>3</v>
      </c>
      <c r="E1" s="2" t="s">
        <v>4</v>
      </c>
      <c r="F1" s="3" t="s">
        <v>5</v>
      </c>
      <c r="G1" s="2" t="s">
        <v>6</v>
      </c>
      <c r="H1" s="2" t="s">
        <v>7</v>
      </c>
      <c r="I1" s="2" t="s">
        <v>8</v>
      </c>
      <c r="J1" s="2" t="s">
        <v>9</v>
      </c>
      <c r="K1" s="4" t="s">
        <v>10</v>
      </c>
      <c r="L1" s="5" t="s">
        <v>11</v>
      </c>
      <c r="M1" s="2" t="s">
        <v>12</v>
      </c>
      <c r="N1" s="3" t="s">
        <v>13</v>
      </c>
      <c r="O1" s="3" t="s">
        <v>14</v>
      </c>
      <c r="P1" s="3" t="s">
        <v>15</v>
      </c>
      <c r="Q1" s="6" t="s">
        <v>16</v>
      </c>
      <c r="R1" s="6" t="s">
        <v>17</v>
      </c>
      <c r="S1" s="2" t="s">
        <v>18</v>
      </c>
      <c r="T1" s="6" t="s">
        <v>19</v>
      </c>
      <c r="U1" s="6" t="s">
        <v>20</v>
      </c>
      <c r="V1" s="2" t="s">
        <v>21</v>
      </c>
      <c r="W1" s="2" t="s">
        <v>22</v>
      </c>
    </row>
    <row r="2" ht="39.75" customHeight="1">
      <c r="A2" s="7">
        <v>1.0</v>
      </c>
      <c r="B2" s="7">
        <v>2023.0</v>
      </c>
      <c r="C2" s="8" t="s">
        <v>23</v>
      </c>
      <c r="D2" s="8" t="s">
        <v>24</v>
      </c>
      <c r="E2" s="9" t="s">
        <v>25</v>
      </c>
      <c r="F2" s="10">
        <f t="shared" ref="F2:F5" si="1">L2</f>
        <v>106970</v>
      </c>
      <c r="G2" s="8" t="s">
        <v>26</v>
      </c>
      <c r="H2" s="8" t="s">
        <v>27</v>
      </c>
      <c r="I2" s="8" t="s">
        <v>28</v>
      </c>
      <c r="J2" s="8" t="s">
        <v>29</v>
      </c>
      <c r="K2" s="11">
        <v>45170.0</v>
      </c>
      <c r="L2" s="10">
        <v>106970.0</v>
      </c>
      <c r="M2" s="8" t="s">
        <v>30</v>
      </c>
      <c r="N2" s="10">
        <f>O2</f>
        <v>106970</v>
      </c>
      <c r="O2" s="12">
        <v>106970.0</v>
      </c>
      <c r="P2" s="12">
        <v>0.0</v>
      </c>
      <c r="Q2" s="8"/>
      <c r="R2" s="8"/>
      <c r="S2" s="8" t="s">
        <v>31</v>
      </c>
      <c r="T2" s="8"/>
      <c r="U2" s="8"/>
      <c r="V2" s="8" t="s">
        <v>32</v>
      </c>
      <c r="W2" s="8" t="s">
        <v>33</v>
      </c>
    </row>
    <row r="3" ht="39.75" customHeight="1">
      <c r="A3" s="7">
        <v>1.0</v>
      </c>
      <c r="B3" s="7">
        <v>2023.0</v>
      </c>
      <c r="C3" s="8" t="s">
        <v>23</v>
      </c>
      <c r="D3" s="8" t="s">
        <v>24</v>
      </c>
      <c r="E3" s="8" t="s">
        <v>25</v>
      </c>
      <c r="F3" s="10">
        <f t="shared" si="1"/>
        <v>17625</v>
      </c>
      <c r="G3" s="8" t="s">
        <v>26</v>
      </c>
      <c r="H3" s="8" t="s">
        <v>27</v>
      </c>
      <c r="I3" s="8" t="s">
        <v>28</v>
      </c>
      <c r="J3" s="13" t="s">
        <v>34</v>
      </c>
      <c r="K3" s="14">
        <v>45282.0</v>
      </c>
      <c r="L3" s="15">
        <v>17625.0</v>
      </c>
      <c r="M3" s="8" t="s">
        <v>30</v>
      </c>
      <c r="N3" s="10">
        <v>17625.0</v>
      </c>
      <c r="O3" s="16">
        <v>17625.0</v>
      </c>
      <c r="P3" s="16">
        <f t="shared" ref="P3:P5" si="2">L3-O3</f>
        <v>0</v>
      </c>
      <c r="Q3" s="8"/>
      <c r="R3" s="8"/>
      <c r="S3" s="8" t="s">
        <v>31</v>
      </c>
      <c r="T3" s="8"/>
      <c r="U3" s="8"/>
      <c r="V3" s="8" t="s">
        <v>32</v>
      </c>
      <c r="W3" s="8" t="s">
        <v>35</v>
      </c>
    </row>
    <row r="4" ht="39.75" customHeight="1">
      <c r="A4" s="7">
        <v>1.0</v>
      </c>
      <c r="B4" s="7">
        <v>2023.0</v>
      </c>
      <c r="C4" s="8" t="s">
        <v>23</v>
      </c>
      <c r="D4" s="8" t="s">
        <v>24</v>
      </c>
      <c r="E4" s="8" t="s">
        <v>25</v>
      </c>
      <c r="F4" s="10">
        <f t="shared" si="1"/>
        <v>3299</v>
      </c>
      <c r="G4" s="8" t="s">
        <v>26</v>
      </c>
      <c r="H4" s="8" t="s">
        <v>27</v>
      </c>
      <c r="I4" s="8" t="s">
        <v>28</v>
      </c>
      <c r="J4" s="13" t="s">
        <v>36</v>
      </c>
      <c r="K4" s="14">
        <v>45282.0</v>
      </c>
      <c r="L4" s="15">
        <v>3299.0</v>
      </c>
      <c r="M4" s="8" t="s">
        <v>30</v>
      </c>
      <c r="N4" s="10">
        <v>3299.0</v>
      </c>
      <c r="O4" s="16">
        <v>3299.0</v>
      </c>
      <c r="P4" s="16">
        <f t="shared" si="2"/>
        <v>0</v>
      </c>
      <c r="Q4" s="8"/>
      <c r="R4" s="8"/>
      <c r="S4" s="8" t="s">
        <v>31</v>
      </c>
      <c r="T4" s="8"/>
      <c r="U4" s="8"/>
      <c r="V4" s="8" t="s">
        <v>32</v>
      </c>
      <c r="W4" s="8" t="s">
        <v>37</v>
      </c>
    </row>
    <row r="5" ht="39.75" customHeight="1">
      <c r="A5" s="7">
        <v>1.0</v>
      </c>
      <c r="B5" s="7">
        <v>2023.0</v>
      </c>
      <c r="C5" s="8" t="s">
        <v>23</v>
      </c>
      <c r="D5" s="8" t="s">
        <v>24</v>
      </c>
      <c r="E5" s="8" t="s">
        <v>25</v>
      </c>
      <c r="F5" s="10">
        <f t="shared" si="1"/>
        <v>1000</v>
      </c>
      <c r="G5" s="8" t="s">
        <v>26</v>
      </c>
      <c r="H5" s="8" t="s">
        <v>27</v>
      </c>
      <c r="I5" s="8" t="s">
        <v>28</v>
      </c>
      <c r="J5" s="13" t="s">
        <v>38</v>
      </c>
      <c r="K5" s="14">
        <v>45282.0</v>
      </c>
      <c r="L5" s="15">
        <v>1000.0</v>
      </c>
      <c r="M5" s="8" t="s">
        <v>30</v>
      </c>
      <c r="N5" s="10">
        <v>1000.0</v>
      </c>
      <c r="O5" s="16">
        <v>1000.0</v>
      </c>
      <c r="P5" s="16">
        <f t="shared" si="2"/>
        <v>0</v>
      </c>
      <c r="Q5" s="8"/>
      <c r="R5" s="8"/>
      <c r="S5" s="8" t="s">
        <v>31</v>
      </c>
      <c r="T5" s="8"/>
      <c r="U5" s="8"/>
      <c r="V5" s="8" t="s">
        <v>32</v>
      </c>
      <c r="W5" s="8" t="s">
        <v>39</v>
      </c>
    </row>
    <row r="6" ht="39.75" customHeight="1">
      <c r="A6" s="17">
        <v>1.0</v>
      </c>
      <c r="B6" s="17">
        <v>2023.0</v>
      </c>
      <c r="C6" s="18" t="s">
        <v>23</v>
      </c>
      <c r="D6" s="18" t="s">
        <v>24</v>
      </c>
      <c r="E6" s="18" t="s">
        <v>25</v>
      </c>
      <c r="F6" s="19">
        <f>130000-L2-L5-L4-L3</f>
        <v>1106</v>
      </c>
      <c r="G6" s="18" t="s">
        <v>26</v>
      </c>
      <c r="H6" s="18" t="s">
        <v>27</v>
      </c>
      <c r="I6" s="18"/>
      <c r="J6" s="18"/>
      <c r="K6" s="20"/>
      <c r="L6" s="19">
        <v>0.0</v>
      </c>
      <c r="M6" s="18"/>
      <c r="N6" s="19">
        <v>0.0</v>
      </c>
      <c r="O6" s="19">
        <v>0.0</v>
      </c>
      <c r="P6" s="19">
        <v>0.0</v>
      </c>
      <c r="Q6" s="18"/>
      <c r="R6" s="18"/>
      <c r="S6" s="18"/>
      <c r="T6" s="18"/>
      <c r="U6" s="18"/>
      <c r="V6" s="18" t="s">
        <v>32</v>
      </c>
      <c r="W6" s="18"/>
    </row>
    <row r="7" ht="39.75" customHeight="1">
      <c r="A7" s="7">
        <v>2.0</v>
      </c>
      <c r="B7" s="7">
        <v>2023.0</v>
      </c>
      <c r="C7" s="8" t="s">
        <v>23</v>
      </c>
      <c r="D7" s="8" t="s">
        <v>24</v>
      </c>
      <c r="E7" s="8" t="s">
        <v>25</v>
      </c>
      <c r="F7" s="10">
        <v>300000.0</v>
      </c>
      <c r="G7" s="8" t="s">
        <v>26</v>
      </c>
      <c r="H7" s="8" t="s">
        <v>27</v>
      </c>
      <c r="I7" s="8" t="s">
        <v>40</v>
      </c>
      <c r="J7" s="13" t="s">
        <v>41</v>
      </c>
      <c r="K7" s="14">
        <v>45226.0</v>
      </c>
      <c r="L7" s="15">
        <v>300000.0</v>
      </c>
      <c r="M7" s="8" t="s">
        <v>42</v>
      </c>
      <c r="N7" s="10">
        <f t="shared" ref="N7:N8" si="3">O7</f>
        <v>300000</v>
      </c>
      <c r="O7" s="16">
        <v>300000.0</v>
      </c>
      <c r="P7" s="16">
        <v>0.0</v>
      </c>
      <c r="Q7" s="8"/>
      <c r="R7" s="8"/>
      <c r="S7" s="8" t="s">
        <v>43</v>
      </c>
      <c r="T7" s="8"/>
      <c r="U7" s="8"/>
      <c r="V7" s="8" t="s">
        <v>44</v>
      </c>
      <c r="W7" s="8" t="s">
        <v>45</v>
      </c>
    </row>
    <row r="8" ht="39.75" customHeight="1">
      <c r="A8" s="7">
        <v>3.0</v>
      </c>
      <c r="B8" s="7">
        <v>2023.0</v>
      </c>
      <c r="C8" s="8" t="s">
        <v>23</v>
      </c>
      <c r="D8" s="8" t="s">
        <v>24</v>
      </c>
      <c r="E8" s="8" t="s">
        <v>25</v>
      </c>
      <c r="F8" s="10">
        <f>L8</f>
        <v>19400</v>
      </c>
      <c r="G8" s="8" t="s">
        <v>26</v>
      </c>
      <c r="H8" s="8" t="s">
        <v>27</v>
      </c>
      <c r="I8" s="8" t="s">
        <v>46</v>
      </c>
      <c r="J8" s="8" t="s">
        <v>47</v>
      </c>
      <c r="K8" s="21">
        <v>45182.0</v>
      </c>
      <c r="L8" s="22">
        <v>19400.0</v>
      </c>
      <c r="M8" s="9" t="s">
        <v>48</v>
      </c>
      <c r="N8" s="10">
        <f t="shared" si="3"/>
        <v>19400</v>
      </c>
      <c r="O8" s="12">
        <v>19400.0</v>
      </c>
      <c r="P8" s="12">
        <v>0.0</v>
      </c>
      <c r="Q8" s="8"/>
      <c r="R8" s="8"/>
      <c r="S8" s="8" t="s">
        <v>31</v>
      </c>
      <c r="T8" s="8"/>
      <c r="U8" s="8"/>
      <c r="V8" s="8" t="s">
        <v>49</v>
      </c>
      <c r="W8" s="8" t="s">
        <v>50</v>
      </c>
    </row>
    <row r="9" ht="39.75" customHeight="1">
      <c r="A9" s="17">
        <v>3.0</v>
      </c>
      <c r="B9" s="17">
        <v>2023.0</v>
      </c>
      <c r="C9" s="18" t="s">
        <v>23</v>
      </c>
      <c r="D9" s="18" t="s">
        <v>24</v>
      </c>
      <c r="E9" s="18" t="s">
        <v>25</v>
      </c>
      <c r="F9" s="19">
        <v>600.0</v>
      </c>
      <c r="G9" s="18" t="s">
        <v>26</v>
      </c>
      <c r="H9" s="18" t="s">
        <v>27</v>
      </c>
      <c r="I9" s="18"/>
      <c r="J9" s="23"/>
      <c r="K9" s="24"/>
      <c r="L9" s="25">
        <v>0.0</v>
      </c>
      <c r="M9" s="18"/>
      <c r="N9" s="19">
        <v>0.0</v>
      </c>
      <c r="O9" s="26">
        <v>0.0</v>
      </c>
      <c r="P9" s="26">
        <v>0.0</v>
      </c>
      <c r="Q9" s="18"/>
      <c r="R9" s="18"/>
      <c r="S9" s="18"/>
      <c r="T9" s="18"/>
      <c r="U9" s="18"/>
      <c r="V9" s="18" t="s">
        <v>49</v>
      </c>
      <c r="W9" s="18"/>
    </row>
    <row r="10" ht="39.75" customHeight="1">
      <c r="A10" s="7">
        <v>4.0</v>
      </c>
      <c r="B10" s="7">
        <v>2023.0</v>
      </c>
      <c r="C10" s="8" t="s">
        <v>23</v>
      </c>
      <c r="D10" s="8" t="s">
        <v>24</v>
      </c>
      <c r="E10" s="8" t="s">
        <v>25</v>
      </c>
      <c r="F10" s="10">
        <f t="shared" ref="F10:F13" si="4">L10</f>
        <v>15000</v>
      </c>
      <c r="G10" s="8" t="s">
        <v>26</v>
      </c>
      <c r="H10" s="8" t="s">
        <v>27</v>
      </c>
      <c r="I10" s="8" t="s">
        <v>46</v>
      </c>
      <c r="J10" s="8" t="s">
        <v>51</v>
      </c>
      <c r="K10" s="21">
        <v>45218.0</v>
      </c>
      <c r="L10" s="22">
        <v>15000.0</v>
      </c>
      <c r="M10" s="9" t="s">
        <v>52</v>
      </c>
      <c r="N10" s="10">
        <f t="shared" ref="N10:N13" si="5">O10</f>
        <v>15000</v>
      </c>
      <c r="O10" s="12">
        <v>15000.0</v>
      </c>
      <c r="P10" s="12">
        <v>0.0</v>
      </c>
      <c r="Q10" s="8"/>
      <c r="R10" s="8"/>
      <c r="S10" s="8" t="s">
        <v>31</v>
      </c>
      <c r="T10" s="8"/>
      <c r="U10" s="8"/>
      <c r="V10" s="8" t="s">
        <v>53</v>
      </c>
      <c r="W10" s="8" t="s">
        <v>54</v>
      </c>
    </row>
    <row r="11" ht="39.75" customHeight="1">
      <c r="A11" s="7">
        <v>4.0</v>
      </c>
      <c r="B11" s="7">
        <v>2023.0</v>
      </c>
      <c r="C11" s="8" t="s">
        <v>23</v>
      </c>
      <c r="D11" s="8" t="s">
        <v>24</v>
      </c>
      <c r="E11" s="8" t="s">
        <v>25</v>
      </c>
      <c r="F11" s="10">
        <f t="shared" si="4"/>
        <v>25460</v>
      </c>
      <c r="G11" s="8" t="s">
        <v>26</v>
      </c>
      <c r="H11" s="8" t="s">
        <v>27</v>
      </c>
      <c r="I11" s="8" t="s">
        <v>55</v>
      </c>
      <c r="J11" s="8" t="s">
        <v>56</v>
      </c>
      <c r="K11" s="21">
        <v>45218.0</v>
      </c>
      <c r="L11" s="22">
        <v>25460.0</v>
      </c>
      <c r="M11" s="9" t="s">
        <v>57</v>
      </c>
      <c r="N11" s="10">
        <f t="shared" si="5"/>
        <v>25460</v>
      </c>
      <c r="O11" s="12">
        <v>25460.0</v>
      </c>
      <c r="P11" s="12">
        <v>0.0</v>
      </c>
      <c r="Q11" s="8"/>
      <c r="R11" s="8"/>
      <c r="S11" s="8" t="s">
        <v>31</v>
      </c>
      <c r="T11" s="8"/>
      <c r="U11" s="8"/>
      <c r="V11" s="8" t="s">
        <v>58</v>
      </c>
      <c r="W11" s="8" t="s">
        <v>59</v>
      </c>
    </row>
    <row r="12" ht="39.75" customHeight="1">
      <c r="A12" s="7">
        <v>4.0</v>
      </c>
      <c r="B12" s="7">
        <v>2023.0</v>
      </c>
      <c r="C12" s="8" t="s">
        <v>23</v>
      </c>
      <c r="D12" s="8" t="s">
        <v>24</v>
      </c>
      <c r="E12" s="8" t="s">
        <v>25</v>
      </c>
      <c r="F12" s="10">
        <f t="shared" si="4"/>
        <v>63507.52</v>
      </c>
      <c r="G12" s="8" t="s">
        <v>26</v>
      </c>
      <c r="H12" s="8" t="s">
        <v>27</v>
      </c>
      <c r="I12" s="8" t="s">
        <v>55</v>
      </c>
      <c r="J12" s="8" t="s">
        <v>60</v>
      </c>
      <c r="K12" s="11">
        <v>45201.0</v>
      </c>
      <c r="L12" s="10">
        <v>63507.52</v>
      </c>
      <c r="M12" s="27" t="s">
        <v>57</v>
      </c>
      <c r="N12" s="10">
        <f t="shared" si="5"/>
        <v>63507.52</v>
      </c>
      <c r="O12" s="12">
        <v>63507.52</v>
      </c>
      <c r="P12" s="12">
        <v>0.0</v>
      </c>
      <c r="Q12" s="8"/>
      <c r="R12" s="8"/>
      <c r="S12" s="8" t="s">
        <v>31</v>
      </c>
      <c r="T12" s="8"/>
      <c r="U12" s="8"/>
      <c r="V12" s="8" t="s">
        <v>61</v>
      </c>
      <c r="W12" s="8" t="s">
        <v>62</v>
      </c>
    </row>
    <row r="13" ht="39.75" customHeight="1">
      <c r="A13" s="7">
        <v>4.0</v>
      </c>
      <c r="B13" s="7">
        <v>2023.0</v>
      </c>
      <c r="C13" s="8" t="s">
        <v>23</v>
      </c>
      <c r="D13" s="8" t="s">
        <v>24</v>
      </c>
      <c r="E13" s="8" t="s">
        <v>25</v>
      </c>
      <c r="F13" s="10">
        <f t="shared" si="4"/>
        <v>2160</v>
      </c>
      <c r="G13" s="8" t="s">
        <v>26</v>
      </c>
      <c r="H13" s="8" t="s">
        <v>27</v>
      </c>
      <c r="I13" s="8" t="s">
        <v>55</v>
      </c>
      <c r="J13" s="8" t="s">
        <v>63</v>
      </c>
      <c r="K13" s="21">
        <v>45218.0</v>
      </c>
      <c r="L13" s="22">
        <v>2160.0</v>
      </c>
      <c r="M13" s="9" t="s">
        <v>57</v>
      </c>
      <c r="N13" s="10">
        <f t="shared" si="5"/>
        <v>2160</v>
      </c>
      <c r="O13" s="12">
        <v>2160.0</v>
      </c>
      <c r="P13" s="12">
        <v>0.0</v>
      </c>
      <c r="Q13" s="8"/>
      <c r="R13" s="8"/>
      <c r="S13" s="8" t="s">
        <v>31</v>
      </c>
      <c r="T13" s="8"/>
      <c r="U13" s="8"/>
      <c r="V13" s="8" t="s">
        <v>64</v>
      </c>
      <c r="W13" s="8" t="s">
        <v>65</v>
      </c>
    </row>
    <row r="14" ht="39.75" customHeight="1">
      <c r="A14" s="17">
        <v>4.0</v>
      </c>
      <c r="B14" s="17">
        <v>2023.0</v>
      </c>
      <c r="C14" s="18" t="s">
        <v>23</v>
      </c>
      <c r="D14" s="18" t="s">
        <v>24</v>
      </c>
      <c r="E14" s="18" t="s">
        <v>25</v>
      </c>
      <c r="F14" s="19">
        <v>43872.48</v>
      </c>
      <c r="G14" s="18" t="s">
        <v>26</v>
      </c>
      <c r="H14" s="18" t="s">
        <v>27</v>
      </c>
      <c r="I14" s="18"/>
      <c r="J14" s="18"/>
      <c r="K14" s="28"/>
      <c r="L14" s="29">
        <v>0.0</v>
      </c>
      <c r="M14" s="30"/>
      <c r="N14" s="19">
        <v>0.0</v>
      </c>
      <c r="O14" s="31">
        <v>0.0</v>
      </c>
      <c r="P14" s="31">
        <v>0.0</v>
      </c>
      <c r="Q14" s="18"/>
      <c r="R14" s="18"/>
      <c r="S14" s="18"/>
      <c r="T14" s="18"/>
      <c r="U14" s="18"/>
      <c r="V14" s="18" t="s">
        <v>64</v>
      </c>
      <c r="W14" s="18"/>
    </row>
    <row r="15" ht="39.75" customHeight="1">
      <c r="A15" s="7">
        <v>5.0</v>
      </c>
      <c r="B15" s="7">
        <v>2023.0</v>
      </c>
      <c r="C15" s="8" t="s">
        <v>23</v>
      </c>
      <c r="D15" s="8" t="s">
        <v>24</v>
      </c>
      <c r="E15" s="8" t="s">
        <v>25</v>
      </c>
      <c r="F15" s="10">
        <f t="shared" ref="F15:F16" si="6">L15</f>
        <v>899339.68</v>
      </c>
      <c r="G15" s="8" t="s">
        <v>66</v>
      </c>
      <c r="H15" s="8" t="s">
        <v>27</v>
      </c>
      <c r="I15" s="8" t="s">
        <v>67</v>
      </c>
      <c r="J15" s="8" t="s">
        <v>68</v>
      </c>
      <c r="K15" s="11">
        <v>45007.0</v>
      </c>
      <c r="L15" s="10">
        <v>899339.68</v>
      </c>
      <c r="M15" s="8" t="s">
        <v>69</v>
      </c>
      <c r="N15" s="10">
        <f t="shared" ref="N15:N16" si="7">O15</f>
        <v>899339.68</v>
      </c>
      <c r="O15" s="12">
        <v>899339.68</v>
      </c>
      <c r="P15" s="12">
        <v>0.0</v>
      </c>
      <c r="Q15" s="8"/>
      <c r="R15" s="8"/>
      <c r="S15" s="8" t="s">
        <v>31</v>
      </c>
      <c r="T15" s="8"/>
      <c r="U15" s="8"/>
      <c r="V15" s="8" t="s">
        <v>70</v>
      </c>
      <c r="W15" s="8" t="s">
        <v>71</v>
      </c>
    </row>
    <row r="16" ht="39.75" customHeight="1">
      <c r="A16" s="7">
        <v>5.0</v>
      </c>
      <c r="B16" s="7">
        <v>2023.0</v>
      </c>
      <c r="C16" s="8" t="s">
        <v>23</v>
      </c>
      <c r="D16" s="8" t="s">
        <v>24</v>
      </c>
      <c r="E16" s="8" t="s">
        <v>25</v>
      </c>
      <c r="F16" s="10">
        <f t="shared" si="6"/>
        <v>51617</v>
      </c>
      <c r="G16" s="8" t="s">
        <v>66</v>
      </c>
      <c r="H16" s="8" t="s">
        <v>27</v>
      </c>
      <c r="I16" s="8" t="s">
        <v>67</v>
      </c>
      <c r="J16" s="8" t="s">
        <v>72</v>
      </c>
      <c r="K16" s="11">
        <v>45077.0</v>
      </c>
      <c r="L16" s="10">
        <v>51617.0</v>
      </c>
      <c r="M16" s="8" t="s">
        <v>69</v>
      </c>
      <c r="N16" s="10">
        <f t="shared" si="7"/>
        <v>51617</v>
      </c>
      <c r="O16" s="12">
        <v>51617.0</v>
      </c>
      <c r="P16" s="12">
        <v>0.0</v>
      </c>
      <c r="Q16" s="8"/>
      <c r="R16" s="8"/>
      <c r="S16" s="8" t="s">
        <v>31</v>
      </c>
      <c r="T16" s="8"/>
      <c r="U16" s="8"/>
      <c r="V16" s="8" t="s">
        <v>70</v>
      </c>
      <c r="W16" s="8" t="s">
        <v>73</v>
      </c>
    </row>
    <row r="17" ht="39.75" customHeight="1">
      <c r="A17" s="17">
        <v>5.0</v>
      </c>
      <c r="B17" s="17">
        <v>2023.0</v>
      </c>
      <c r="C17" s="18" t="s">
        <v>23</v>
      </c>
      <c r="D17" s="18" t="s">
        <v>24</v>
      </c>
      <c r="E17" s="18" t="s">
        <v>25</v>
      </c>
      <c r="F17" s="19">
        <v>660.3199999999488</v>
      </c>
      <c r="G17" s="18" t="s">
        <v>66</v>
      </c>
      <c r="H17" s="18" t="s">
        <v>27</v>
      </c>
      <c r="I17" s="18"/>
      <c r="J17" s="18"/>
      <c r="K17" s="28"/>
      <c r="L17" s="29">
        <v>0.0</v>
      </c>
      <c r="M17" s="30"/>
      <c r="N17" s="19">
        <v>0.0</v>
      </c>
      <c r="O17" s="31">
        <v>0.0</v>
      </c>
      <c r="P17" s="31">
        <v>0.0</v>
      </c>
      <c r="Q17" s="18"/>
      <c r="R17" s="18"/>
      <c r="S17" s="18"/>
      <c r="T17" s="18"/>
      <c r="U17" s="18"/>
      <c r="V17" s="18" t="s">
        <v>70</v>
      </c>
      <c r="W17" s="18"/>
    </row>
    <row r="18" ht="39.75" customHeight="1">
      <c r="A18" s="17">
        <v>6.0</v>
      </c>
      <c r="B18" s="17">
        <v>2023.0</v>
      </c>
      <c r="C18" s="18" t="s">
        <v>23</v>
      </c>
      <c r="D18" s="18" t="s">
        <v>24</v>
      </c>
      <c r="E18" s="18" t="s">
        <v>25</v>
      </c>
      <c r="F18" s="19">
        <v>250000.0</v>
      </c>
      <c r="G18" s="18" t="s">
        <v>74</v>
      </c>
      <c r="H18" s="32" t="s">
        <v>75</v>
      </c>
      <c r="I18" s="18"/>
      <c r="J18" s="18"/>
      <c r="K18" s="20"/>
      <c r="L18" s="19">
        <v>0.0</v>
      </c>
      <c r="M18" s="18"/>
      <c r="N18" s="19">
        <f t="shared" ref="N18:N25" si="8">O18</f>
        <v>0</v>
      </c>
      <c r="O18" s="31">
        <v>0.0</v>
      </c>
      <c r="P18" s="26">
        <v>0.0</v>
      </c>
      <c r="Q18" s="18"/>
      <c r="R18" s="18"/>
      <c r="S18" s="18"/>
      <c r="T18" s="18"/>
      <c r="U18" s="18"/>
      <c r="V18" s="18" t="s">
        <v>76</v>
      </c>
      <c r="W18" s="18"/>
    </row>
    <row r="19" ht="39.75" customHeight="1">
      <c r="A19" s="17">
        <v>7.0</v>
      </c>
      <c r="B19" s="17">
        <v>2023.0</v>
      </c>
      <c r="C19" s="18" t="s">
        <v>23</v>
      </c>
      <c r="D19" s="18" t="s">
        <v>24</v>
      </c>
      <c r="E19" s="18" t="s">
        <v>25</v>
      </c>
      <c r="F19" s="19">
        <v>150000.0</v>
      </c>
      <c r="G19" s="18" t="s">
        <v>74</v>
      </c>
      <c r="H19" s="18" t="s">
        <v>27</v>
      </c>
      <c r="I19" s="18"/>
      <c r="J19" s="23"/>
      <c r="K19" s="24"/>
      <c r="L19" s="25">
        <v>0.0</v>
      </c>
      <c r="M19" s="18"/>
      <c r="N19" s="19">
        <f t="shared" si="8"/>
        <v>0</v>
      </c>
      <c r="O19" s="26">
        <v>0.0</v>
      </c>
      <c r="P19" s="26">
        <v>0.0</v>
      </c>
      <c r="Q19" s="18"/>
      <c r="R19" s="18"/>
      <c r="S19" s="18"/>
      <c r="T19" s="18"/>
      <c r="U19" s="18"/>
      <c r="V19" s="18" t="s">
        <v>77</v>
      </c>
      <c r="W19" s="18"/>
    </row>
    <row r="20" ht="39.75" customHeight="1">
      <c r="A20" s="17">
        <v>8.0</v>
      </c>
      <c r="B20" s="17">
        <v>2023.0</v>
      </c>
      <c r="C20" s="18" t="s">
        <v>23</v>
      </c>
      <c r="D20" s="18" t="s">
        <v>24</v>
      </c>
      <c r="E20" s="18" t="s">
        <v>25</v>
      </c>
      <c r="F20" s="19">
        <v>200000.0</v>
      </c>
      <c r="G20" s="18" t="s">
        <v>74</v>
      </c>
      <c r="H20" s="18" t="s">
        <v>27</v>
      </c>
      <c r="I20" s="18"/>
      <c r="J20" s="18"/>
      <c r="K20" s="20"/>
      <c r="L20" s="19">
        <v>0.0</v>
      </c>
      <c r="M20" s="18"/>
      <c r="N20" s="19">
        <f t="shared" si="8"/>
        <v>0</v>
      </c>
      <c r="O20" s="31">
        <v>0.0</v>
      </c>
      <c r="P20" s="31">
        <v>0.0</v>
      </c>
      <c r="Q20" s="18"/>
      <c r="R20" s="18"/>
      <c r="S20" s="18"/>
      <c r="T20" s="18"/>
      <c r="U20" s="18"/>
      <c r="V20" s="18" t="s">
        <v>78</v>
      </c>
      <c r="W20" s="18"/>
    </row>
    <row r="21" ht="39.75" customHeight="1">
      <c r="A21" s="7">
        <v>9.0</v>
      </c>
      <c r="B21" s="7">
        <v>2023.0</v>
      </c>
      <c r="C21" s="8" t="s">
        <v>23</v>
      </c>
      <c r="D21" s="8" t="s">
        <v>24</v>
      </c>
      <c r="E21" s="8" t="s">
        <v>25</v>
      </c>
      <c r="F21" s="10">
        <f t="shared" ref="F21:F22" si="9">L21</f>
        <v>200000</v>
      </c>
      <c r="G21" s="8" t="s">
        <v>74</v>
      </c>
      <c r="H21" s="8" t="s">
        <v>79</v>
      </c>
      <c r="I21" s="8" t="s">
        <v>80</v>
      </c>
      <c r="J21" s="13" t="s">
        <v>81</v>
      </c>
      <c r="K21" s="14">
        <v>45288.0</v>
      </c>
      <c r="L21" s="15">
        <v>200000.0</v>
      </c>
      <c r="M21" s="8" t="s">
        <v>82</v>
      </c>
      <c r="N21" s="10">
        <f t="shared" si="8"/>
        <v>200000</v>
      </c>
      <c r="O21" s="16">
        <v>200000.0</v>
      </c>
      <c r="P21" s="16">
        <v>0.0</v>
      </c>
      <c r="Q21" s="8"/>
      <c r="R21" s="8"/>
      <c r="S21" s="8" t="s">
        <v>83</v>
      </c>
      <c r="T21" s="8"/>
      <c r="U21" s="8"/>
      <c r="V21" s="8" t="s">
        <v>84</v>
      </c>
      <c r="W21" s="8" t="s">
        <v>85</v>
      </c>
    </row>
    <row r="22" ht="39.75" customHeight="1">
      <c r="A22" s="33">
        <v>9.0</v>
      </c>
      <c r="B22" s="7">
        <v>2023.0</v>
      </c>
      <c r="C22" s="8" t="s">
        <v>23</v>
      </c>
      <c r="D22" s="8" t="s">
        <v>24</v>
      </c>
      <c r="E22" s="8" t="s">
        <v>25</v>
      </c>
      <c r="F22" s="10">
        <f t="shared" si="9"/>
        <v>200000</v>
      </c>
      <c r="G22" s="8" t="s">
        <v>74</v>
      </c>
      <c r="H22" s="8" t="s">
        <v>79</v>
      </c>
      <c r="I22" s="8" t="s">
        <v>86</v>
      </c>
      <c r="J22" s="13" t="s">
        <v>87</v>
      </c>
      <c r="K22" s="14">
        <v>45289.0</v>
      </c>
      <c r="L22" s="15">
        <v>200000.0</v>
      </c>
      <c r="M22" s="8" t="s">
        <v>88</v>
      </c>
      <c r="N22" s="10">
        <f t="shared" si="8"/>
        <v>200000</v>
      </c>
      <c r="O22" s="16">
        <v>200000.0</v>
      </c>
      <c r="P22" s="16">
        <v>0.0</v>
      </c>
      <c r="Q22" s="8"/>
      <c r="R22" s="8"/>
      <c r="S22" s="8" t="s">
        <v>83</v>
      </c>
      <c r="T22" s="8"/>
      <c r="U22" s="8"/>
      <c r="V22" s="8" t="s">
        <v>84</v>
      </c>
      <c r="W22" s="8" t="s">
        <v>85</v>
      </c>
    </row>
    <row r="23" ht="39.75" customHeight="1">
      <c r="A23" s="17">
        <v>10.0</v>
      </c>
      <c r="B23" s="17">
        <v>2023.0</v>
      </c>
      <c r="C23" s="18" t="s">
        <v>23</v>
      </c>
      <c r="D23" s="18" t="s">
        <v>24</v>
      </c>
      <c r="E23" s="18" t="s">
        <v>25</v>
      </c>
      <c r="F23" s="19">
        <v>551617.0</v>
      </c>
      <c r="G23" s="18" t="s">
        <v>74</v>
      </c>
      <c r="H23" s="18" t="s">
        <v>75</v>
      </c>
      <c r="I23" s="18"/>
      <c r="J23" s="18"/>
      <c r="K23" s="20"/>
      <c r="L23" s="19">
        <v>0.0</v>
      </c>
      <c r="M23" s="18"/>
      <c r="N23" s="19">
        <f t="shared" si="8"/>
        <v>0</v>
      </c>
      <c r="O23" s="31">
        <v>0.0</v>
      </c>
      <c r="P23" s="31">
        <v>0.0</v>
      </c>
      <c r="Q23" s="18"/>
      <c r="R23" s="18"/>
      <c r="S23" s="18"/>
      <c r="T23" s="18"/>
      <c r="U23" s="18"/>
      <c r="V23" s="18" t="s">
        <v>89</v>
      </c>
      <c r="W23" s="18"/>
    </row>
    <row r="24" ht="39.75" customHeight="1">
      <c r="A24" s="17">
        <v>11.0</v>
      </c>
      <c r="B24" s="17">
        <v>2023.0</v>
      </c>
      <c r="C24" s="18" t="s">
        <v>23</v>
      </c>
      <c r="D24" s="18" t="s">
        <v>24</v>
      </c>
      <c r="E24" s="18" t="s">
        <v>90</v>
      </c>
      <c r="F24" s="19">
        <v>700000.0</v>
      </c>
      <c r="G24" s="18" t="s">
        <v>74</v>
      </c>
      <c r="H24" s="18" t="s">
        <v>79</v>
      </c>
      <c r="I24" s="18"/>
      <c r="J24" s="18"/>
      <c r="K24" s="20"/>
      <c r="L24" s="19">
        <v>0.0</v>
      </c>
      <c r="M24" s="18"/>
      <c r="N24" s="19">
        <f t="shared" si="8"/>
        <v>0</v>
      </c>
      <c r="O24" s="31">
        <v>0.0</v>
      </c>
      <c r="P24" s="31">
        <v>0.0</v>
      </c>
      <c r="Q24" s="18"/>
      <c r="R24" s="18"/>
      <c r="S24" s="18"/>
      <c r="T24" s="18"/>
      <c r="U24" s="18"/>
      <c r="V24" s="18" t="s">
        <v>91</v>
      </c>
      <c r="W24" s="18"/>
    </row>
    <row r="25" ht="39.75" customHeight="1">
      <c r="A25" s="7">
        <v>12.0</v>
      </c>
      <c r="B25" s="7">
        <v>2023.0</v>
      </c>
      <c r="C25" s="8" t="s">
        <v>23</v>
      </c>
      <c r="D25" s="8" t="s">
        <v>24</v>
      </c>
      <c r="E25" s="8" t="s">
        <v>90</v>
      </c>
      <c r="F25" s="10">
        <f>L25</f>
        <v>794439.76</v>
      </c>
      <c r="G25" s="8" t="s">
        <v>74</v>
      </c>
      <c r="H25" s="34" t="s">
        <v>92</v>
      </c>
      <c r="I25" s="8" t="s">
        <v>67</v>
      </c>
      <c r="J25" s="13" t="s">
        <v>93</v>
      </c>
      <c r="K25" s="14">
        <v>45254.0</v>
      </c>
      <c r="L25" s="15">
        <v>794439.76</v>
      </c>
      <c r="M25" s="8" t="s">
        <v>94</v>
      </c>
      <c r="N25" s="10">
        <f t="shared" si="8"/>
        <v>794439.76</v>
      </c>
      <c r="O25" s="16">
        <v>794439.76</v>
      </c>
      <c r="P25" s="16">
        <v>0.0</v>
      </c>
      <c r="Q25" s="8"/>
      <c r="R25" s="8"/>
      <c r="S25" s="8" t="s">
        <v>31</v>
      </c>
      <c r="T25" s="8"/>
      <c r="U25" s="8"/>
      <c r="V25" s="8" t="s">
        <v>95</v>
      </c>
      <c r="W25" s="8" t="s">
        <v>96</v>
      </c>
    </row>
    <row r="26" ht="39.75" customHeight="1">
      <c r="A26" s="17">
        <v>12.0</v>
      </c>
      <c r="B26" s="17">
        <v>2023.0</v>
      </c>
      <c r="C26" s="18" t="s">
        <v>23</v>
      </c>
      <c r="D26" s="18" t="s">
        <v>24</v>
      </c>
      <c r="E26" s="18" t="s">
        <v>90</v>
      </c>
      <c r="F26" s="19">
        <v>57177.23999999999</v>
      </c>
      <c r="G26" s="18" t="s">
        <v>74</v>
      </c>
      <c r="H26" s="32" t="s">
        <v>97</v>
      </c>
      <c r="I26" s="18"/>
      <c r="J26" s="18"/>
      <c r="K26" s="20"/>
      <c r="L26" s="19">
        <v>0.0</v>
      </c>
      <c r="M26" s="18"/>
      <c r="N26" s="19">
        <v>0.0</v>
      </c>
      <c r="O26" s="31">
        <v>0.0</v>
      </c>
      <c r="P26" s="31">
        <v>0.0</v>
      </c>
      <c r="Q26" s="18"/>
      <c r="R26" s="18"/>
      <c r="S26" s="18"/>
      <c r="T26" s="18"/>
      <c r="U26" s="18"/>
      <c r="V26" s="18" t="s">
        <v>95</v>
      </c>
      <c r="W26" s="18"/>
    </row>
    <row r="27" ht="39.75" customHeight="1">
      <c r="A27" s="7">
        <v>13.0</v>
      </c>
      <c r="B27" s="7">
        <v>2023.0</v>
      </c>
      <c r="C27" s="8" t="s">
        <v>23</v>
      </c>
      <c r="D27" s="8" t="s">
        <v>24</v>
      </c>
      <c r="E27" s="8" t="s">
        <v>90</v>
      </c>
      <c r="F27" s="10">
        <f t="shared" ref="F27:F30" si="10">L27</f>
        <v>900000</v>
      </c>
      <c r="G27" s="8" t="s">
        <v>66</v>
      </c>
      <c r="H27" s="8" t="s">
        <v>27</v>
      </c>
      <c r="I27" s="8" t="s">
        <v>67</v>
      </c>
      <c r="J27" s="8" t="s">
        <v>98</v>
      </c>
      <c r="K27" s="11">
        <v>45170.0</v>
      </c>
      <c r="L27" s="10">
        <v>900000.0</v>
      </c>
      <c r="M27" s="8" t="s">
        <v>99</v>
      </c>
      <c r="N27" s="10">
        <f t="shared" ref="N27:N29" si="11">O27</f>
        <v>900000</v>
      </c>
      <c r="O27" s="12">
        <v>900000.0</v>
      </c>
      <c r="P27" s="12">
        <v>0.0</v>
      </c>
      <c r="Q27" s="9"/>
      <c r="R27" s="8"/>
      <c r="S27" s="8" t="s">
        <v>31</v>
      </c>
      <c r="T27" s="9"/>
      <c r="U27" s="9"/>
      <c r="V27" s="9" t="s">
        <v>100</v>
      </c>
      <c r="W27" s="8" t="s">
        <v>101</v>
      </c>
    </row>
    <row r="28" ht="39.75" customHeight="1">
      <c r="A28" s="7">
        <v>13.0</v>
      </c>
      <c r="B28" s="7">
        <v>2023.0</v>
      </c>
      <c r="C28" s="8" t="s">
        <v>23</v>
      </c>
      <c r="D28" s="8" t="s">
        <v>24</v>
      </c>
      <c r="E28" s="8" t="s">
        <v>90</v>
      </c>
      <c r="F28" s="10">
        <f t="shared" si="10"/>
        <v>275700.67</v>
      </c>
      <c r="G28" s="8" t="s">
        <v>66</v>
      </c>
      <c r="H28" s="8" t="s">
        <v>27</v>
      </c>
      <c r="I28" s="8" t="s">
        <v>67</v>
      </c>
      <c r="J28" s="8" t="s">
        <v>102</v>
      </c>
      <c r="K28" s="11">
        <v>45231.0</v>
      </c>
      <c r="L28" s="10">
        <v>275700.67</v>
      </c>
      <c r="M28" s="8" t="s">
        <v>99</v>
      </c>
      <c r="N28" s="10">
        <f t="shared" si="11"/>
        <v>275700.67</v>
      </c>
      <c r="O28" s="12">
        <v>275700.67</v>
      </c>
      <c r="P28" s="12">
        <v>0.0</v>
      </c>
      <c r="Q28" s="9"/>
      <c r="R28" s="8"/>
      <c r="S28" s="8" t="s">
        <v>31</v>
      </c>
      <c r="T28" s="9"/>
      <c r="U28" s="9"/>
      <c r="V28" s="9" t="s">
        <v>100</v>
      </c>
      <c r="W28" s="9" t="s">
        <v>103</v>
      </c>
    </row>
    <row r="29" ht="39.75" customHeight="1">
      <c r="A29" s="7">
        <v>13.0</v>
      </c>
      <c r="B29" s="7">
        <v>2023.0</v>
      </c>
      <c r="C29" s="8" t="s">
        <v>23</v>
      </c>
      <c r="D29" s="8" t="s">
        <v>24</v>
      </c>
      <c r="E29" s="8" t="s">
        <v>90</v>
      </c>
      <c r="F29" s="10">
        <f t="shared" si="10"/>
        <v>343154.96</v>
      </c>
      <c r="G29" s="8" t="s">
        <v>66</v>
      </c>
      <c r="H29" s="8" t="s">
        <v>27</v>
      </c>
      <c r="I29" s="8" t="s">
        <v>67</v>
      </c>
      <c r="J29" s="8" t="s">
        <v>104</v>
      </c>
      <c r="K29" s="11">
        <v>45170.0</v>
      </c>
      <c r="L29" s="10">
        <v>343154.96</v>
      </c>
      <c r="M29" s="8" t="s">
        <v>99</v>
      </c>
      <c r="N29" s="10">
        <f t="shared" si="11"/>
        <v>343154.96</v>
      </c>
      <c r="O29" s="12">
        <v>343154.96</v>
      </c>
      <c r="P29" s="12">
        <v>0.0</v>
      </c>
      <c r="Q29" s="9"/>
      <c r="R29" s="8"/>
      <c r="S29" s="8" t="s">
        <v>31</v>
      </c>
      <c r="T29" s="9"/>
      <c r="U29" s="9"/>
      <c r="V29" s="9" t="s">
        <v>100</v>
      </c>
      <c r="W29" s="8" t="s">
        <v>105</v>
      </c>
    </row>
    <row r="30" ht="39.75" customHeight="1">
      <c r="A30" s="33">
        <v>13.0</v>
      </c>
      <c r="B30" s="7">
        <v>2023.0</v>
      </c>
      <c r="C30" s="8" t="s">
        <v>23</v>
      </c>
      <c r="D30" s="8" t="s">
        <v>24</v>
      </c>
      <c r="E30" s="8" t="s">
        <v>90</v>
      </c>
      <c r="F30" s="10">
        <f t="shared" si="10"/>
        <v>32761.37</v>
      </c>
      <c r="G30" s="8" t="s">
        <v>66</v>
      </c>
      <c r="H30" s="8" t="s">
        <v>27</v>
      </c>
      <c r="I30" s="8" t="s">
        <v>67</v>
      </c>
      <c r="J30" s="13" t="s">
        <v>106</v>
      </c>
      <c r="K30" s="14">
        <v>45252.0</v>
      </c>
      <c r="L30" s="15">
        <v>32761.37</v>
      </c>
      <c r="M30" s="8" t="s">
        <v>99</v>
      </c>
      <c r="N30" s="10">
        <v>32761.37</v>
      </c>
      <c r="O30" s="16">
        <v>32761.37</v>
      </c>
      <c r="P30" s="16">
        <f>L30-O30</f>
        <v>0</v>
      </c>
      <c r="Q30" s="9"/>
      <c r="R30" s="8"/>
      <c r="S30" s="8" t="s">
        <v>31</v>
      </c>
      <c r="T30" s="9"/>
      <c r="U30" s="9"/>
      <c r="V30" s="9" t="s">
        <v>100</v>
      </c>
      <c r="W30" s="8" t="s">
        <v>107</v>
      </c>
    </row>
    <row r="31" ht="39.75" customHeight="1">
      <c r="A31" s="7">
        <v>14.0</v>
      </c>
      <c r="B31" s="7">
        <v>2023.0</v>
      </c>
      <c r="C31" s="8" t="s">
        <v>23</v>
      </c>
      <c r="D31" s="8" t="s">
        <v>108</v>
      </c>
      <c r="E31" s="8" t="s">
        <v>109</v>
      </c>
      <c r="F31" s="10">
        <v>1551617.0</v>
      </c>
      <c r="G31" s="8" t="s">
        <v>110</v>
      </c>
      <c r="H31" s="8" t="s">
        <v>79</v>
      </c>
      <c r="I31" s="8" t="s">
        <v>86</v>
      </c>
      <c r="J31" s="8" t="s">
        <v>111</v>
      </c>
      <c r="K31" s="11">
        <v>45076.0</v>
      </c>
      <c r="L31" s="10">
        <v>1551617.0</v>
      </c>
      <c r="M31" s="8" t="s">
        <v>112</v>
      </c>
      <c r="N31" s="10">
        <f t="shared" ref="N31:N52" si="12">O31</f>
        <v>1551617</v>
      </c>
      <c r="O31" s="12">
        <v>1551617.0</v>
      </c>
      <c r="P31" s="12">
        <v>0.0</v>
      </c>
      <c r="Q31" s="8"/>
      <c r="R31" s="8"/>
      <c r="S31" s="8"/>
      <c r="T31" s="8"/>
      <c r="U31" s="8"/>
      <c r="V31" s="8" t="s">
        <v>113</v>
      </c>
      <c r="W31" s="8" t="s">
        <v>114</v>
      </c>
    </row>
    <row r="32" ht="39.75" customHeight="1">
      <c r="A32" s="7">
        <v>15.0</v>
      </c>
      <c r="B32" s="7">
        <v>2023.0</v>
      </c>
      <c r="C32" s="8" t="s">
        <v>23</v>
      </c>
      <c r="D32" s="8" t="s">
        <v>24</v>
      </c>
      <c r="E32" s="8" t="s">
        <v>109</v>
      </c>
      <c r="F32" s="10">
        <v>1551617.0</v>
      </c>
      <c r="G32" s="8" t="s">
        <v>74</v>
      </c>
      <c r="H32" s="8" t="s">
        <v>79</v>
      </c>
      <c r="I32" s="8" t="s">
        <v>80</v>
      </c>
      <c r="J32" s="8" t="s">
        <v>115</v>
      </c>
      <c r="K32" s="11">
        <v>45119.0</v>
      </c>
      <c r="L32" s="10">
        <v>1551617.0</v>
      </c>
      <c r="M32" s="8" t="s">
        <v>116</v>
      </c>
      <c r="N32" s="10">
        <f t="shared" si="12"/>
        <v>1551617</v>
      </c>
      <c r="O32" s="12">
        <v>1551617.0</v>
      </c>
      <c r="P32" s="12">
        <v>0.0</v>
      </c>
      <c r="Q32" s="8"/>
      <c r="R32" s="8"/>
      <c r="S32" s="8" t="s">
        <v>83</v>
      </c>
      <c r="T32" s="8"/>
      <c r="U32" s="8"/>
      <c r="V32" s="8" t="s">
        <v>117</v>
      </c>
      <c r="W32" s="8" t="s">
        <v>118</v>
      </c>
    </row>
    <row r="33" ht="39.75" customHeight="1">
      <c r="A33" s="7">
        <v>16.0</v>
      </c>
      <c r="B33" s="7">
        <v>2023.0</v>
      </c>
      <c r="C33" s="8" t="s">
        <v>23</v>
      </c>
      <c r="D33" s="8" t="s">
        <v>108</v>
      </c>
      <c r="E33" s="8" t="s">
        <v>119</v>
      </c>
      <c r="F33" s="10">
        <v>1551617.0</v>
      </c>
      <c r="G33" s="8" t="s">
        <v>110</v>
      </c>
      <c r="H33" s="8" t="s">
        <v>79</v>
      </c>
      <c r="I33" s="8" t="s">
        <v>86</v>
      </c>
      <c r="J33" s="8" t="s">
        <v>120</v>
      </c>
      <c r="K33" s="11">
        <v>45055.0</v>
      </c>
      <c r="L33" s="10">
        <v>1551617.0</v>
      </c>
      <c r="M33" s="8" t="s">
        <v>112</v>
      </c>
      <c r="N33" s="10">
        <f t="shared" si="12"/>
        <v>1551617</v>
      </c>
      <c r="O33" s="12">
        <v>1551617.0</v>
      </c>
      <c r="P33" s="12">
        <v>0.0</v>
      </c>
      <c r="Q33" s="8"/>
      <c r="R33" s="8"/>
      <c r="S33" s="8"/>
      <c r="T33" s="8"/>
      <c r="U33" s="8"/>
      <c r="V33" s="8" t="s">
        <v>121</v>
      </c>
      <c r="W33" s="8" t="s">
        <v>122</v>
      </c>
    </row>
    <row r="34" ht="39.75" customHeight="1">
      <c r="A34" s="7">
        <v>17.0</v>
      </c>
      <c r="B34" s="7">
        <v>2023.0</v>
      </c>
      <c r="C34" s="8" t="s">
        <v>23</v>
      </c>
      <c r="D34" s="8" t="s">
        <v>24</v>
      </c>
      <c r="E34" s="8" t="s">
        <v>119</v>
      </c>
      <c r="F34" s="10">
        <v>1551617.0</v>
      </c>
      <c r="G34" s="8" t="s">
        <v>74</v>
      </c>
      <c r="H34" s="8" t="s">
        <v>27</v>
      </c>
      <c r="I34" s="8" t="s">
        <v>123</v>
      </c>
      <c r="J34" s="13" t="s">
        <v>124</v>
      </c>
      <c r="K34" s="14">
        <v>45244.0</v>
      </c>
      <c r="L34" s="15">
        <v>1551617.0</v>
      </c>
      <c r="M34" s="8" t="s">
        <v>125</v>
      </c>
      <c r="N34" s="10">
        <f t="shared" si="12"/>
        <v>1551617</v>
      </c>
      <c r="O34" s="16">
        <v>1551617.0</v>
      </c>
      <c r="P34" s="16">
        <v>0.0</v>
      </c>
      <c r="Q34" s="8"/>
      <c r="R34" s="8"/>
      <c r="S34" s="8" t="s">
        <v>31</v>
      </c>
      <c r="T34" s="8"/>
      <c r="U34" s="8"/>
      <c r="V34" s="8" t="s">
        <v>126</v>
      </c>
      <c r="W34" s="8" t="s">
        <v>127</v>
      </c>
    </row>
    <row r="35" ht="39.75" customHeight="1">
      <c r="A35" s="7">
        <v>18.0</v>
      </c>
      <c r="B35" s="7">
        <v>2023.0</v>
      </c>
      <c r="C35" s="8" t="s">
        <v>23</v>
      </c>
      <c r="D35" s="8" t="s">
        <v>108</v>
      </c>
      <c r="E35" s="8" t="s">
        <v>128</v>
      </c>
      <c r="F35" s="10">
        <v>1551617.0</v>
      </c>
      <c r="G35" s="8" t="s">
        <v>110</v>
      </c>
      <c r="H35" s="8" t="s">
        <v>129</v>
      </c>
      <c r="I35" s="8" t="s">
        <v>86</v>
      </c>
      <c r="J35" s="8" t="s">
        <v>130</v>
      </c>
      <c r="K35" s="11">
        <v>45076.0</v>
      </c>
      <c r="L35" s="10">
        <v>1551617.0</v>
      </c>
      <c r="M35" s="8" t="s">
        <v>131</v>
      </c>
      <c r="N35" s="10">
        <f t="shared" si="12"/>
        <v>1551617</v>
      </c>
      <c r="O35" s="12">
        <v>1551617.0</v>
      </c>
      <c r="P35" s="12">
        <v>0.0</v>
      </c>
      <c r="Q35" s="8"/>
      <c r="R35" s="8"/>
      <c r="S35" s="8"/>
      <c r="T35" s="8"/>
      <c r="U35" s="8"/>
      <c r="V35" s="8" t="s">
        <v>132</v>
      </c>
      <c r="W35" s="8" t="s">
        <v>133</v>
      </c>
    </row>
    <row r="36" ht="39.75" customHeight="1">
      <c r="A36" s="7">
        <v>19.0</v>
      </c>
      <c r="B36" s="7">
        <v>2023.0</v>
      </c>
      <c r="C36" s="8" t="s">
        <v>23</v>
      </c>
      <c r="D36" s="8" t="s">
        <v>108</v>
      </c>
      <c r="E36" s="8" t="s">
        <v>128</v>
      </c>
      <c r="F36" s="10">
        <v>1551617.0</v>
      </c>
      <c r="G36" s="8" t="s">
        <v>74</v>
      </c>
      <c r="H36" s="8" t="s">
        <v>129</v>
      </c>
      <c r="I36" s="8" t="s">
        <v>86</v>
      </c>
      <c r="J36" s="8" t="s">
        <v>134</v>
      </c>
      <c r="K36" s="11">
        <v>45079.0</v>
      </c>
      <c r="L36" s="10">
        <v>1551617.0</v>
      </c>
      <c r="M36" s="8" t="s">
        <v>135</v>
      </c>
      <c r="N36" s="10">
        <f t="shared" si="12"/>
        <v>1551617</v>
      </c>
      <c r="O36" s="12">
        <v>1551617.0</v>
      </c>
      <c r="P36" s="12">
        <v>0.0</v>
      </c>
      <c r="Q36" s="8"/>
      <c r="R36" s="8"/>
      <c r="S36" s="8" t="s">
        <v>83</v>
      </c>
      <c r="T36" s="8"/>
      <c r="U36" s="8"/>
      <c r="V36" s="8" t="s">
        <v>136</v>
      </c>
      <c r="W36" s="8" t="s">
        <v>137</v>
      </c>
    </row>
    <row r="37" ht="39.75" customHeight="1">
      <c r="A37" s="33">
        <v>20.0</v>
      </c>
      <c r="B37" s="7">
        <v>2023.0</v>
      </c>
      <c r="C37" s="8" t="s">
        <v>23</v>
      </c>
      <c r="D37" s="8" t="s">
        <v>24</v>
      </c>
      <c r="E37" s="8" t="s">
        <v>138</v>
      </c>
      <c r="F37" s="10">
        <f t="shared" ref="F37:F52" si="13">L37</f>
        <v>57093.2</v>
      </c>
      <c r="G37" s="8" t="s">
        <v>74</v>
      </c>
      <c r="H37" s="8" t="s">
        <v>27</v>
      </c>
      <c r="I37" s="8" t="s">
        <v>123</v>
      </c>
      <c r="J37" s="13" t="s">
        <v>139</v>
      </c>
      <c r="K37" s="14">
        <v>45267.0</v>
      </c>
      <c r="L37" s="15">
        <v>57093.2</v>
      </c>
      <c r="M37" s="8" t="s">
        <v>140</v>
      </c>
      <c r="N37" s="10">
        <f t="shared" si="12"/>
        <v>57093.2</v>
      </c>
      <c r="O37" s="16">
        <v>57093.2</v>
      </c>
      <c r="P37" s="16">
        <v>0.0</v>
      </c>
      <c r="Q37" s="8"/>
      <c r="R37" s="8"/>
      <c r="S37" s="8" t="s">
        <v>31</v>
      </c>
      <c r="T37" s="8"/>
      <c r="U37" s="8"/>
      <c r="V37" s="8" t="s">
        <v>141</v>
      </c>
      <c r="W37" s="8" t="s">
        <v>142</v>
      </c>
    </row>
    <row r="38" ht="39.75" customHeight="1">
      <c r="A38" s="33">
        <v>20.0</v>
      </c>
      <c r="B38" s="7">
        <v>2023.0</v>
      </c>
      <c r="C38" s="8" t="s">
        <v>23</v>
      </c>
      <c r="D38" s="8" t="s">
        <v>24</v>
      </c>
      <c r="E38" s="8" t="s">
        <v>138</v>
      </c>
      <c r="F38" s="10">
        <f t="shared" si="13"/>
        <v>16559.87</v>
      </c>
      <c r="G38" s="8" t="s">
        <v>74</v>
      </c>
      <c r="H38" s="8" t="s">
        <v>27</v>
      </c>
      <c r="I38" s="8" t="s">
        <v>123</v>
      </c>
      <c r="J38" s="13" t="s">
        <v>143</v>
      </c>
      <c r="K38" s="14">
        <v>45267.0</v>
      </c>
      <c r="L38" s="15">
        <v>16559.87</v>
      </c>
      <c r="M38" s="8" t="s">
        <v>140</v>
      </c>
      <c r="N38" s="10">
        <f t="shared" si="12"/>
        <v>16559.87</v>
      </c>
      <c r="O38" s="16">
        <v>16559.87</v>
      </c>
      <c r="P38" s="16">
        <v>0.0</v>
      </c>
      <c r="Q38" s="8"/>
      <c r="R38" s="8"/>
      <c r="S38" s="8" t="s">
        <v>31</v>
      </c>
      <c r="T38" s="8"/>
      <c r="U38" s="8"/>
      <c r="V38" s="8" t="s">
        <v>141</v>
      </c>
      <c r="W38" s="8" t="s">
        <v>144</v>
      </c>
    </row>
    <row r="39" ht="39.75" customHeight="1">
      <c r="A39" s="33">
        <v>20.0</v>
      </c>
      <c r="B39" s="7">
        <v>2023.0</v>
      </c>
      <c r="C39" s="8" t="s">
        <v>23</v>
      </c>
      <c r="D39" s="8" t="s">
        <v>24</v>
      </c>
      <c r="E39" s="8" t="s">
        <v>138</v>
      </c>
      <c r="F39" s="10">
        <f t="shared" si="13"/>
        <v>263238.23</v>
      </c>
      <c r="G39" s="8" t="s">
        <v>74</v>
      </c>
      <c r="H39" s="8" t="s">
        <v>27</v>
      </c>
      <c r="I39" s="8" t="s">
        <v>123</v>
      </c>
      <c r="J39" s="13" t="s">
        <v>145</v>
      </c>
      <c r="K39" s="14">
        <v>45267.0</v>
      </c>
      <c r="L39" s="15">
        <v>263238.23</v>
      </c>
      <c r="M39" s="8" t="s">
        <v>140</v>
      </c>
      <c r="N39" s="10">
        <f t="shared" si="12"/>
        <v>263238.23</v>
      </c>
      <c r="O39" s="16">
        <v>263238.23</v>
      </c>
      <c r="P39" s="16">
        <v>0.0</v>
      </c>
      <c r="Q39" s="8"/>
      <c r="R39" s="8"/>
      <c r="S39" s="8" t="s">
        <v>31</v>
      </c>
      <c r="T39" s="8"/>
      <c r="U39" s="8"/>
      <c r="V39" s="8" t="s">
        <v>141</v>
      </c>
      <c r="W39" s="8" t="s">
        <v>146</v>
      </c>
    </row>
    <row r="40" ht="39.75" customHeight="1">
      <c r="A40" s="33">
        <v>20.0</v>
      </c>
      <c r="B40" s="7">
        <v>2023.0</v>
      </c>
      <c r="C40" s="8" t="s">
        <v>23</v>
      </c>
      <c r="D40" s="8" t="s">
        <v>24</v>
      </c>
      <c r="E40" s="8" t="s">
        <v>138</v>
      </c>
      <c r="F40" s="10">
        <f t="shared" si="13"/>
        <v>48488</v>
      </c>
      <c r="G40" s="8" t="s">
        <v>74</v>
      </c>
      <c r="H40" s="8" t="s">
        <v>27</v>
      </c>
      <c r="I40" s="8" t="s">
        <v>123</v>
      </c>
      <c r="J40" s="13" t="s">
        <v>147</v>
      </c>
      <c r="K40" s="14">
        <v>45267.0</v>
      </c>
      <c r="L40" s="15">
        <f>67759.27-19271.27</f>
        <v>48488</v>
      </c>
      <c r="M40" s="8" t="s">
        <v>140</v>
      </c>
      <c r="N40" s="10">
        <f t="shared" si="12"/>
        <v>48488</v>
      </c>
      <c r="O40" s="16">
        <v>48488.0</v>
      </c>
      <c r="P40" s="16">
        <v>0.0</v>
      </c>
      <c r="Q40" s="8"/>
      <c r="R40" s="8"/>
      <c r="S40" s="8" t="s">
        <v>31</v>
      </c>
      <c r="T40" s="8"/>
      <c r="U40" s="8"/>
      <c r="V40" s="8" t="s">
        <v>141</v>
      </c>
      <c r="W40" s="8" t="s">
        <v>148</v>
      </c>
    </row>
    <row r="41" ht="39.75" customHeight="1">
      <c r="A41" s="33">
        <v>20.0</v>
      </c>
      <c r="B41" s="7">
        <v>2023.0</v>
      </c>
      <c r="C41" s="8" t="s">
        <v>23</v>
      </c>
      <c r="D41" s="8" t="s">
        <v>24</v>
      </c>
      <c r="E41" s="8" t="s">
        <v>138</v>
      </c>
      <c r="F41" s="10">
        <f t="shared" si="13"/>
        <v>60387.81</v>
      </c>
      <c r="G41" s="8" t="s">
        <v>74</v>
      </c>
      <c r="H41" s="8" t="s">
        <v>27</v>
      </c>
      <c r="I41" s="8" t="s">
        <v>123</v>
      </c>
      <c r="J41" s="13" t="s">
        <v>149</v>
      </c>
      <c r="K41" s="14">
        <v>45267.0</v>
      </c>
      <c r="L41" s="15">
        <v>60387.81</v>
      </c>
      <c r="M41" s="8" t="s">
        <v>140</v>
      </c>
      <c r="N41" s="10">
        <f t="shared" si="12"/>
        <v>60387.81</v>
      </c>
      <c r="O41" s="16">
        <v>60387.81</v>
      </c>
      <c r="P41" s="16">
        <v>0.0</v>
      </c>
      <c r="Q41" s="8"/>
      <c r="R41" s="8"/>
      <c r="S41" s="8" t="s">
        <v>31</v>
      </c>
      <c r="T41" s="8"/>
      <c r="U41" s="8"/>
      <c r="V41" s="8" t="s">
        <v>141</v>
      </c>
      <c r="W41" s="8" t="s">
        <v>150</v>
      </c>
    </row>
    <row r="42" ht="39.75" customHeight="1">
      <c r="A42" s="33">
        <v>20.0</v>
      </c>
      <c r="B42" s="7">
        <v>2023.0</v>
      </c>
      <c r="C42" s="8" t="s">
        <v>23</v>
      </c>
      <c r="D42" s="8" t="s">
        <v>24</v>
      </c>
      <c r="E42" s="8" t="s">
        <v>138</v>
      </c>
      <c r="F42" s="10">
        <f t="shared" si="13"/>
        <v>79200</v>
      </c>
      <c r="G42" s="8" t="s">
        <v>74</v>
      </c>
      <c r="H42" s="8" t="s">
        <v>27</v>
      </c>
      <c r="I42" s="8" t="s">
        <v>123</v>
      </c>
      <c r="J42" s="13" t="s">
        <v>151</v>
      </c>
      <c r="K42" s="14">
        <v>45273.0</v>
      </c>
      <c r="L42" s="15">
        <v>79200.0</v>
      </c>
      <c r="M42" s="8" t="s">
        <v>140</v>
      </c>
      <c r="N42" s="10">
        <f t="shared" si="12"/>
        <v>79200</v>
      </c>
      <c r="O42" s="16">
        <v>79200.0</v>
      </c>
      <c r="P42" s="16">
        <v>0.0</v>
      </c>
      <c r="Q42" s="8"/>
      <c r="R42" s="8"/>
      <c r="S42" s="8" t="s">
        <v>31</v>
      </c>
      <c r="T42" s="8"/>
      <c r="U42" s="8"/>
      <c r="V42" s="8" t="s">
        <v>141</v>
      </c>
      <c r="W42" s="8" t="s">
        <v>152</v>
      </c>
    </row>
    <row r="43" ht="39.75" customHeight="1">
      <c r="A43" s="33">
        <v>20.0</v>
      </c>
      <c r="B43" s="7">
        <v>2023.0</v>
      </c>
      <c r="C43" s="8" t="s">
        <v>23</v>
      </c>
      <c r="D43" s="8" t="s">
        <v>24</v>
      </c>
      <c r="E43" s="8" t="s">
        <v>138</v>
      </c>
      <c r="F43" s="10">
        <f t="shared" si="13"/>
        <v>30976</v>
      </c>
      <c r="G43" s="8" t="s">
        <v>74</v>
      </c>
      <c r="H43" s="8" t="s">
        <v>27</v>
      </c>
      <c r="I43" s="8" t="s">
        <v>123</v>
      </c>
      <c r="J43" s="13" t="s">
        <v>153</v>
      </c>
      <c r="K43" s="14">
        <v>45273.0</v>
      </c>
      <c r="L43" s="15">
        <f>32200-1224</f>
        <v>30976</v>
      </c>
      <c r="M43" s="8" t="s">
        <v>140</v>
      </c>
      <c r="N43" s="10">
        <f t="shared" si="12"/>
        <v>30976</v>
      </c>
      <c r="O43" s="16">
        <v>30976.0</v>
      </c>
      <c r="P43" s="16">
        <v>0.0</v>
      </c>
      <c r="Q43" s="8"/>
      <c r="R43" s="8"/>
      <c r="S43" s="8" t="s">
        <v>31</v>
      </c>
      <c r="T43" s="8"/>
      <c r="U43" s="8"/>
      <c r="V43" s="8" t="s">
        <v>141</v>
      </c>
      <c r="W43" s="8" t="s">
        <v>154</v>
      </c>
    </row>
    <row r="44" ht="39.75" customHeight="1">
      <c r="A44" s="33">
        <v>20.0</v>
      </c>
      <c r="B44" s="7">
        <v>2023.0</v>
      </c>
      <c r="C44" s="8" t="s">
        <v>23</v>
      </c>
      <c r="D44" s="8" t="s">
        <v>24</v>
      </c>
      <c r="E44" s="8" t="s">
        <v>138</v>
      </c>
      <c r="F44" s="10">
        <f t="shared" si="13"/>
        <v>2747.7</v>
      </c>
      <c r="G44" s="8" t="s">
        <v>74</v>
      </c>
      <c r="H44" s="8" t="s">
        <v>27</v>
      </c>
      <c r="I44" s="8" t="s">
        <v>123</v>
      </c>
      <c r="J44" s="13" t="s">
        <v>155</v>
      </c>
      <c r="K44" s="14">
        <v>45273.0</v>
      </c>
      <c r="L44" s="15">
        <v>2747.7</v>
      </c>
      <c r="M44" s="8" t="s">
        <v>140</v>
      </c>
      <c r="N44" s="10">
        <f t="shared" si="12"/>
        <v>2747.7</v>
      </c>
      <c r="O44" s="16">
        <v>2747.7</v>
      </c>
      <c r="P44" s="16">
        <v>0.0</v>
      </c>
      <c r="Q44" s="8"/>
      <c r="R44" s="8"/>
      <c r="S44" s="8" t="s">
        <v>31</v>
      </c>
      <c r="T44" s="8"/>
      <c r="U44" s="8"/>
      <c r="V44" s="8" t="s">
        <v>141</v>
      </c>
      <c r="W44" s="8" t="s">
        <v>156</v>
      </c>
    </row>
    <row r="45" ht="39.75" customHeight="1">
      <c r="A45" s="33">
        <v>20.0</v>
      </c>
      <c r="B45" s="7">
        <v>2023.0</v>
      </c>
      <c r="C45" s="8" t="s">
        <v>23</v>
      </c>
      <c r="D45" s="8" t="s">
        <v>24</v>
      </c>
      <c r="E45" s="8" t="s">
        <v>138</v>
      </c>
      <c r="F45" s="10">
        <f t="shared" si="13"/>
        <v>76899.97</v>
      </c>
      <c r="G45" s="8" t="s">
        <v>74</v>
      </c>
      <c r="H45" s="8" t="s">
        <v>27</v>
      </c>
      <c r="I45" s="8" t="s">
        <v>123</v>
      </c>
      <c r="J45" s="13" t="s">
        <v>157</v>
      </c>
      <c r="K45" s="14">
        <v>45273.0</v>
      </c>
      <c r="L45" s="15">
        <v>76899.97</v>
      </c>
      <c r="M45" s="8" t="s">
        <v>140</v>
      </c>
      <c r="N45" s="10">
        <f t="shared" si="12"/>
        <v>76899.97</v>
      </c>
      <c r="O45" s="16">
        <v>76899.97</v>
      </c>
      <c r="P45" s="16">
        <v>0.0</v>
      </c>
      <c r="Q45" s="8"/>
      <c r="R45" s="8"/>
      <c r="S45" s="8" t="s">
        <v>31</v>
      </c>
      <c r="T45" s="8"/>
      <c r="U45" s="8"/>
      <c r="V45" s="8" t="s">
        <v>141</v>
      </c>
      <c r="W45" s="8" t="s">
        <v>158</v>
      </c>
    </row>
    <row r="46" ht="39.75" customHeight="1">
      <c r="A46" s="33">
        <v>20.0</v>
      </c>
      <c r="B46" s="7">
        <v>2023.0</v>
      </c>
      <c r="C46" s="8" t="s">
        <v>23</v>
      </c>
      <c r="D46" s="8" t="s">
        <v>24</v>
      </c>
      <c r="E46" s="8" t="s">
        <v>138</v>
      </c>
      <c r="F46" s="10">
        <f t="shared" si="13"/>
        <v>75469.95</v>
      </c>
      <c r="G46" s="8" t="s">
        <v>74</v>
      </c>
      <c r="H46" s="8" t="s">
        <v>27</v>
      </c>
      <c r="I46" s="8" t="s">
        <v>123</v>
      </c>
      <c r="J46" s="13" t="s">
        <v>159</v>
      </c>
      <c r="K46" s="14">
        <v>45273.0</v>
      </c>
      <c r="L46" s="15">
        <v>75469.95</v>
      </c>
      <c r="M46" s="8" t="s">
        <v>140</v>
      </c>
      <c r="N46" s="10">
        <f t="shared" si="12"/>
        <v>75469.95</v>
      </c>
      <c r="O46" s="16">
        <v>75469.95</v>
      </c>
      <c r="P46" s="16">
        <v>0.0</v>
      </c>
      <c r="Q46" s="8"/>
      <c r="R46" s="8"/>
      <c r="S46" s="8" t="s">
        <v>31</v>
      </c>
      <c r="T46" s="8"/>
      <c r="U46" s="8"/>
      <c r="V46" s="8" t="s">
        <v>141</v>
      </c>
      <c r="W46" s="8" t="s">
        <v>160</v>
      </c>
    </row>
    <row r="47" ht="39.75" customHeight="1">
      <c r="A47" s="33">
        <v>20.0</v>
      </c>
      <c r="B47" s="7">
        <v>2023.0</v>
      </c>
      <c r="C47" s="8" t="s">
        <v>23</v>
      </c>
      <c r="D47" s="8" t="s">
        <v>24</v>
      </c>
      <c r="E47" s="8" t="s">
        <v>138</v>
      </c>
      <c r="F47" s="10">
        <f t="shared" si="13"/>
        <v>529822.12</v>
      </c>
      <c r="G47" s="8" t="s">
        <v>74</v>
      </c>
      <c r="H47" s="8" t="s">
        <v>27</v>
      </c>
      <c r="I47" s="8" t="s">
        <v>123</v>
      </c>
      <c r="J47" s="13" t="s">
        <v>161</v>
      </c>
      <c r="K47" s="14">
        <v>45273.0</v>
      </c>
      <c r="L47" s="15">
        <v>529822.12</v>
      </c>
      <c r="M47" s="8" t="s">
        <v>140</v>
      </c>
      <c r="N47" s="10">
        <f t="shared" si="12"/>
        <v>529822.12</v>
      </c>
      <c r="O47" s="16">
        <v>529822.12</v>
      </c>
      <c r="P47" s="16">
        <v>0.0</v>
      </c>
      <c r="Q47" s="8"/>
      <c r="R47" s="8"/>
      <c r="S47" s="8" t="s">
        <v>31</v>
      </c>
      <c r="T47" s="8"/>
      <c r="U47" s="8"/>
      <c r="V47" s="8" t="s">
        <v>141</v>
      </c>
      <c r="W47" s="8" t="s">
        <v>162</v>
      </c>
    </row>
    <row r="48" ht="39.75" customHeight="1">
      <c r="A48" s="33">
        <v>20.0</v>
      </c>
      <c r="B48" s="7">
        <v>2023.0</v>
      </c>
      <c r="C48" s="8" t="s">
        <v>23</v>
      </c>
      <c r="D48" s="8" t="s">
        <v>24</v>
      </c>
      <c r="E48" s="8" t="s">
        <v>138</v>
      </c>
      <c r="F48" s="10">
        <f t="shared" si="13"/>
        <v>6675</v>
      </c>
      <c r="G48" s="8" t="s">
        <v>74</v>
      </c>
      <c r="H48" s="8" t="s">
        <v>27</v>
      </c>
      <c r="I48" s="8" t="s">
        <v>123</v>
      </c>
      <c r="J48" s="13" t="s">
        <v>163</v>
      </c>
      <c r="K48" s="14">
        <v>45273.0</v>
      </c>
      <c r="L48" s="15">
        <v>6675.0</v>
      </c>
      <c r="M48" s="8" t="s">
        <v>140</v>
      </c>
      <c r="N48" s="10">
        <f t="shared" si="12"/>
        <v>6675</v>
      </c>
      <c r="O48" s="16">
        <v>6675.0</v>
      </c>
      <c r="P48" s="16">
        <v>0.0</v>
      </c>
      <c r="Q48" s="8"/>
      <c r="R48" s="8"/>
      <c r="S48" s="8" t="s">
        <v>31</v>
      </c>
      <c r="T48" s="8"/>
      <c r="U48" s="8"/>
      <c r="V48" s="8" t="s">
        <v>141</v>
      </c>
      <c r="W48" s="8" t="s">
        <v>164</v>
      </c>
    </row>
    <row r="49" ht="39.75" customHeight="1">
      <c r="A49" s="33">
        <v>20.0</v>
      </c>
      <c r="B49" s="7">
        <v>2023.0</v>
      </c>
      <c r="C49" s="8" t="s">
        <v>23</v>
      </c>
      <c r="D49" s="8" t="s">
        <v>24</v>
      </c>
      <c r="E49" s="8" t="s">
        <v>138</v>
      </c>
      <c r="F49" s="10">
        <f t="shared" si="13"/>
        <v>23087.5</v>
      </c>
      <c r="G49" s="8" t="s">
        <v>74</v>
      </c>
      <c r="H49" s="8" t="s">
        <v>27</v>
      </c>
      <c r="I49" s="8" t="s">
        <v>123</v>
      </c>
      <c r="J49" s="13" t="s">
        <v>165</v>
      </c>
      <c r="K49" s="14">
        <v>45273.0</v>
      </c>
      <c r="L49" s="15">
        <v>23087.5</v>
      </c>
      <c r="M49" s="8" t="s">
        <v>140</v>
      </c>
      <c r="N49" s="10">
        <f t="shared" si="12"/>
        <v>23087.5</v>
      </c>
      <c r="O49" s="16">
        <v>23087.5</v>
      </c>
      <c r="P49" s="16">
        <v>0.0</v>
      </c>
      <c r="Q49" s="8"/>
      <c r="R49" s="8"/>
      <c r="S49" s="8" t="s">
        <v>31</v>
      </c>
      <c r="T49" s="8"/>
      <c r="U49" s="8"/>
      <c r="V49" s="8" t="s">
        <v>141</v>
      </c>
      <c r="W49" s="8" t="s">
        <v>166</v>
      </c>
    </row>
    <row r="50" ht="39.75" customHeight="1">
      <c r="A50" s="33">
        <v>20.0</v>
      </c>
      <c r="B50" s="7">
        <v>2023.0</v>
      </c>
      <c r="C50" s="8" t="s">
        <v>23</v>
      </c>
      <c r="D50" s="8" t="s">
        <v>24</v>
      </c>
      <c r="E50" s="8" t="s">
        <v>138</v>
      </c>
      <c r="F50" s="10">
        <f t="shared" si="13"/>
        <v>13180</v>
      </c>
      <c r="G50" s="8" t="s">
        <v>74</v>
      </c>
      <c r="H50" s="8" t="s">
        <v>27</v>
      </c>
      <c r="I50" s="8" t="s">
        <v>123</v>
      </c>
      <c r="J50" s="13" t="s">
        <v>167</v>
      </c>
      <c r="K50" s="14">
        <v>45273.0</v>
      </c>
      <c r="L50" s="15">
        <v>13180.0</v>
      </c>
      <c r="M50" s="8" t="s">
        <v>140</v>
      </c>
      <c r="N50" s="10">
        <f t="shared" si="12"/>
        <v>13180</v>
      </c>
      <c r="O50" s="16">
        <v>13180.0</v>
      </c>
      <c r="P50" s="16">
        <v>0.0</v>
      </c>
      <c r="Q50" s="8"/>
      <c r="R50" s="8"/>
      <c r="S50" s="8" t="s">
        <v>31</v>
      </c>
      <c r="T50" s="8"/>
      <c r="U50" s="8"/>
      <c r="V50" s="8" t="s">
        <v>141</v>
      </c>
      <c r="W50" s="8" t="s">
        <v>168</v>
      </c>
    </row>
    <row r="51" ht="39.75" customHeight="1">
      <c r="A51" s="33">
        <v>20.0</v>
      </c>
      <c r="B51" s="7">
        <v>2023.0</v>
      </c>
      <c r="C51" s="8" t="s">
        <v>23</v>
      </c>
      <c r="D51" s="8" t="s">
        <v>24</v>
      </c>
      <c r="E51" s="8" t="s">
        <v>138</v>
      </c>
      <c r="F51" s="10">
        <f t="shared" si="13"/>
        <v>115650.82</v>
      </c>
      <c r="G51" s="8" t="s">
        <v>74</v>
      </c>
      <c r="H51" s="8" t="s">
        <v>27</v>
      </c>
      <c r="I51" s="8" t="s">
        <v>123</v>
      </c>
      <c r="J51" s="13" t="s">
        <v>169</v>
      </c>
      <c r="K51" s="14">
        <v>45273.0</v>
      </c>
      <c r="L51" s="15">
        <v>115650.82</v>
      </c>
      <c r="M51" s="8" t="s">
        <v>140</v>
      </c>
      <c r="N51" s="10">
        <f t="shared" si="12"/>
        <v>115650.82</v>
      </c>
      <c r="O51" s="16">
        <v>115650.82</v>
      </c>
      <c r="P51" s="16">
        <v>0.0</v>
      </c>
      <c r="Q51" s="8"/>
      <c r="R51" s="8"/>
      <c r="S51" s="8" t="s">
        <v>31</v>
      </c>
      <c r="T51" s="8"/>
      <c r="U51" s="8"/>
      <c r="V51" s="8" t="s">
        <v>141</v>
      </c>
      <c r="W51" s="8" t="s">
        <v>170</v>
      </c>
    </row>
    <row r="52" ht="39.75" customHeight="1">
      <c r="A52" s="33">
        <v>20.0</v>
      </c>
      <c r="B52" s="7">
        <v>2023.0</v>
      </c>
      <c r="C52" s="8" t="s">
        <v>23</v>
      </c>
      <c r="D52" s="8" t="s">
        <v>24</v>
      </c>
      <c r="E52" s="8" t="s">
        <v>138</v>
      </c>
      <c r="F52" s="10">
        <f t="shared" si="13"/>
        <v>1224</v>
      </c>
      <c r="G52" s="8" t="s">
        <v>74</v>
      </c>
      <c r="H52" s="8" t="s">
        <v>27</v>
      </c>
      <c r="I52" s="8" t="s">
        <v>123</v>
      </c>
      <c r="J52" s="13" t="s">
        <v>171</v>
      </c>
      <c r="K52" s="14">
        <v>45289.0</v>
      </c>
      <c r="L52" s="15">
        <v>1224.0</v>
      </c>
      <c r="M52" s="8" t="s">
        <v>140</v>
      </c>
      <c r="N52" s="10">
        <f t="shared" si="12"/>
        <v>1224</v>
      </c>
      <c r="O52" s="16">
        <v>1224.0</v>
      </c>
      <c r="P52" s="16">
        <v>0.0</v>
      </c>
      <c r="Q52" s="8"/>
      <c r="R52" s="8"/>
      <c r="S52" s="8" t="s">
        <v>31</v>
      </c>
      <c r="T52" s="8"/>
      <c r="U52" s="8"/>
      <c r="V52" s="8" t="s">
        <v>141</v>
      </c>
      <c r="W52" s="8" t="s">
        <v>172</v>
      </c>
    </row>
    <row r="53" ht="39.75" customHeight="1">
      <c r="A53" s="35">
        <v>20.0</v>
      </c>
      <c r="B53" s="17">
        <v>2023.0</v>
      </c>
      <c r="C53" s="18" t="s">
        <v>23</v>
      </c>
      <c r="D53" s="18" t="s">
        <v>24</v>
      </c>
      <c r="E53" s="18" t="s">
        <v>138</v>
      </c>
      <c r="F53" s="19">
        <v>150916.83000000002</v>
      </c>
      <c r="G53" s="18" t="s">
        <v>74</v>
      </c>
      <c r="H53" s="18" t="s">
        <v>27</v>
      </c>
      <c r="I53" s="18"/>
      <c r="J53" s="18"/>
      <c r="K53" s="20"/>
      <c r="L53" s="19">
        <v>0.0</v>
      </c>
      <c r="M53" s="18"/>
      <c r="N53" s="19">
        <v>0.0</v>
      </c>
      <c r="O53" s="31">
        <v>0.0</v>
      </c>
      <c r="P53" s="31">
        <v>0.0</v>
      </c>
      <c r="Q53" s="18"/>
      <c r="R53" s="18"/>
      <c r="S53" s="18"/>
      <c r="T53" s="18"/>
      <c r="U53" s="18"/>
      <c r="V53" s="18" t="s">
        <v>173</v>
      </c>
      <c r="W53" s="18"/>
    </row>
    <row r="54" ht="39.75" customHeight="1">
      <c r="A54" s="7">
        <v>21.0</v>
      </c>
      <c r="B54" s="7">
        <v>2023.0</v>
      </c>
      <c r="C54" s="8" t="s">
        <v>23</v>
      </c>
      <c r="D54" s="8" t="s">
        <v>24</v>
      </c>
      <c r="E54" s="8" t="s">
        <v>138</v>
      </c>
      <c r="F54" s="10">
        <v>1551617.0</v>
      </c>
      <c r="G54" s="8" t="s">
        <v>174</v>
      </c>
      <c r="H54" s="8" t="s">
        <v>27</v>
      </c>
      <c r="I54" s="8" t="s">
        <v>40</v>
      </c>
      <c r="J54" s="8" t="s">
        <v>175</v>
      </c>
      <c r="K54" s="21">
        <v>45219.0</v>
      </c>
      <c r="L54" s="22">
        <v>1551617.0</v>
      </c>
      <c r="M54" s="9" t="s">
        <v>176</v>
      </c>
      <c r="N54" s="10">
        <f t="shared" ref="N54:N64" si="14">O54</f>
        <v>1551617</v>
      </c>
      <c r="O54" s="12">
        <v>1551617.0</v>
      </c>
      <c r="P54" s="12">
        <v>0.0</v>
      </c>
      <c r="Q54" s="8"/>
      <c r="R54" s="8"/>
      <c r="S54" s="8" t="s">
        <v>43</v>
      </c>
      <c r="T54" s="8"/>
      <c r="U54" s="8"/>
      <c r="V54" s="8" t="s">
        <v>177</v>
      </c>
      <c r="W54" s="8" t="s">
        <v>178</v>
      </c>
    </row>
    <row r="55" ht="39.75" customHeight="1">
      <c r="A55" s="7">
        <v>22.0</v>
      </c>
      <c r="B55" s="7">
        <v>2023.0</v>
      </c>
      <c r="C55" s="8" t="s">
        <v>23</v>
      </c>
      <c r="D55" s="8" t="s">
        <v>108</v>
      </c>
      <c r="E55" s="8" t="s">
        <v>179</v>
      </c>
      <c r="F55" s="10">
        <f t="shared" ref="F55:F71" si="15">L55</f>
        <v>300000</v>
      </c>
      <c r="G55" s="8" t="s">
        <v>74</v>
      </c>
      <c r="H55" s="8" t="s">
        <v>180</v>
      </c>
      <c r="I55" s="8" t="s">
        <v>86</v>
      </c>
      <c r="J55" s="8" t="s">
        <v>181</v>
      </c>
      <c r="K55" s="11">
        <v>45056.0</v>
      </c>
      <c r="L55" s="10">
        <v>300000.0</v>
      </c>
      <c r="M55" s="8" t="s">
        <v>182</v>
      </c>
      <c r="N55" s="10">
        <f t="shared" si="14"/>
        <v>300000</v>
      </c>
      <c r="O55" s="12">
        <v>300000.0</v>
      </c>
      <c r="P55" s="12">
        <v>0.0</v>
      </c>
      <c r="Q55" s="8"/>
      <c r="R55" s="8"/>
      <c r="S55" s="8" t="s">
        <v>83</v>
      </c>
      <c r="T55" s="8"/>
      <c r="U55" s="8"/>
      <c r="V55" s="8" t="s">
        <v>183</v>
      </c>
      <c r="W55" s="8" t="s">
        <v>184</v>
      </c>
    </row>
    <row r="56" ht="39.75" customHeight="1">
      <c r="A56" s="7">
        <v>22.0</v>
      </c>
      <c r="B56" s="7">
        <v>2023.0</v>
      </c>
      <c r="C56" s="8" t="s">
        <v>23</v>
      </c>
      <c r="D56" s="8" t="s">
        <v>108</v>
      </c>
      <c r="E56" s="8" t="s">
        <v>179</v>
      </c>
      <c r="F56" s="10">
        <f t="shared" si="15"/>
        <v>1251617</v>
      </c>
      <c r="G56" s="8" t="s">
        <v>74</v>
      </c>
      <c r="H56" s="8" t="s">
        <v>129</v>
      </c>
      <c r="I56" s="8" t="s">
        <v>86</v>
      </c>
      <c r="J56" s="8" t="s">
        <v>185</v>
      </c>
      <c r="K56" s="11">
        <v>45076.0</v>
      </c>
      <c r="L56" s="10">
        <v>1251617.0</v>
      </c>
      <c r="M56" s="8" t="s">
        <v>135</v>
      </c>
      <c r="N56" s="10">
        <f t="shared" si="14"/>
        <v>1251617</v>
      </c>
      <c r="O56" s="12">
        <v>1251617.0</v>
      </c>
      <c r="P56" s="12">
        <v>0.0</v>
      </c>
      <c r="Q56" s="8"/>
      <c r="R56" s="8"/>
      <c r="S56" s="8" t="s">
        <v>83</v>
      </c>
      <c r="T56" s="8"/>
      <c r="U56" s="8"/>
      <c r="V56" s="8" t="s">
        <v>183</v>
      </c>
      <c r="W56" s="8" t="s">
        <v>186</v>
      </c>
    </row>
    <row r="57" ht="39.75" customHeight="1">
      <c r="A57" s="7">
        <v>23.0</v>
      </c>
      <c r="B57" s="7">
        <v>2023.0</v>
      </c>
      <c r="C57" s="8" t="s">
        <v>23</v>
      </c>
      <c r="D57" s="8" t="s">
        <v>24</v>
      </c>
      <c r="E57" s="8" t="s">
        <v>179</v>
      </c>
      <c r="F57" s="10">
        <f t="shared" si="15"/>
        <v>577611.29</v>
      </c>
      <c r="G57" s="8" t="s">
        <v>66</v>
      </c>
      <c r="H57" s="8" t="s">
        <v>180</v>
      </c>
      <c r="I57" s="8" t="s">
        <v>80</v>
      </c>
      <c r="J57" s="8" t="s">
        <v>187</v>
      </c>
      <c r="K57" s="11">
        <v>45219.0</v>
      </c>
      <c r="L57" s="10">
        <v>577611.29</v>
      </c>
      <c r="M57" s="8" t="s">
        <v>188</v>
      </c>
      <c r="N57" s="10">
        <f t="shared" si="14"/>
        <v>577611.29</v>
      </c>
      <c r="O57" s="12">
        <v>577611.29</v>
      </c>
      <c r="P57" s="12">
        <v>0.0</v>
      </c>
      <c r="Q57" s="8"/>
      <c r="R57" s="8"/>
      <c r="S57" s="8" t="s">
        <v>83</v>
      </c>
      <c r="T57" s="8"/>
      <c r="U57" s="8"/>
      <c r="V57" s="8" t="s">
        <v>189</v>
      </c>
      <c r="W57" s="8" t="s">
        <v>190</v>
      </c>
    </row>
    <row r="58" ht="39.75" customHeight="1">
      <c r="A58" s="7">
        <v>23.0</v>
      </c>
      <c r="B58" s="7">
        <v>2023.0</v>
      </c>
      <c r="C58" s="8" t="s">
        <v>23</v>
      </c>
      <c r="D58" s="8" t="s">
        <v>24</v>
      </c>
      <c r="E58" s="8" t="s">
        <v>179</v>
      </c>
      <c r="F58" s="10">
        <f t="shared" si="15"/>
        <v>339784.91</v>
      </c>
      <c r="G58" s="8" t="s">
        <v>66</v>
      </c>
      <c r="H58" s="8" t="s">
        <v>180</v>
      </c>
      <c r="I58" s="8" t="s">
        <v>80</v>
      </c>
      <c r="J58" s="13" t="s">
        <v>191</v>
      </c>
      <c r="K58" s="14">
        <v>45261.0</v>
      </c>
      <c r="L58" s="15">
        <v>339784.91</v>
      </c>
      <c r="M58" s="8" t="s">
        <v>192</v>
      </c>
      <c r="N58" s="10">
        <f t="shared" si="14"/>
        <v>339784.91</v>
      </c>
      <c r="O58" s="16">
        <v>339784.91</v>
      </c>
      <c r="P58" s="16">
        <v>0.0</v>
      </c>
      <c r="Q58" s="8"/>
      <c r="R58" s="8"/>
      <c r="S58" s="8" t="s">
        <v>83</v>
      </c>
      <c r="T58" s="8"/>
      <c r="U58" s="8"/>
      <c r="V58" s="8" t="s">
        <v>189</v>
      </c>
      <c r="W58" s="8" t="s">
        <v>193</v>
      </c>
    </row>
    <row r="59" ht="39.75" customHeight="1">
      <c r="A59" s="7">
        <v>23.0</v>
      </c>
      <c r="B59" s="7">
        <v>2023.0</v>
      </c>
      <c r="C59" s="8" t="s">
        <v>23</v>
      </c>
      <c r="D59" s="8" t="s">
        <v>24</v>
      </c>
      <c r="E59" s="8" t="s">
        <v>179</v>
      </c>
      <c r="F59" s="10">
        <f t="shared" si="15"/>
        <v>634220.8</v>
      </c>
      <c r="G59" s="8" t="s">
        <v>66</v>
      </c>
      <c r="H59" s="8" t="s">
        <v>180</v>
      </c>
      <c r="I59" s="8" t="s">
        <v>80</v>
      </c>
      <c r="J59" s="13" t="s">
        <v>194</v>
      </c>
      <c r="K59" s="14">
        <v>45288.0</v>
      </c>
      <c r="L59" s="15">
        <v>634220.8</v>
      </c>
      <c r="M59" s="8" t="s">
        <v>195</v>
      </c>
      <c r="N59" s="10">
        <f t="shared" si="14"/>
        <v>634220.8</v>
      </c>
      <c r="O59" s="16">
        <v>634220.8</v>
      </c>
      <c r="P59" s="16">
        <v>0.0</v>
      </c>
      <c r="Q59" s="8"/>
      <c r="R59" s="8"/>
      <c r="S59" s="8" t="s">
        <v>83</v>
      </c>
      <c r="T59" s="8"/>
      <c r="U59" s="8"/>
      <c r="V59" s="8" t="s">
        <v>189</v>
      </c>
      <c r="W59" s="8" t="s">
        <v>196</v>
      </c>
    </row>
    <row r="60" ht="39.75" customHeight="1">
      <c r="A60" s="7">
        <v>24.0</v>
      </c>
      <c r="B60" s="7">
        <v>2023.0</v>
      </c>
      <c r="C60" s="8" t="s">
        <v>23</v>
      </c>
      <c r="D60" s="8" t="s">
        <v>24</v>
      </c>
      <c r="E60" s="8" t="s">
        <v>197</v>
      </c>
      <c r="F60" s="10">
        <f t="shared" si="15"/>
        <v>1551617</v>
      </c>
      <c r="G60" s="8" t="s">
        <v>198</v>
      </c>
      <c r="H60" s="8" t="s">
        <v>27</v>
      </c>
      <c r="I60" s="8" t="s">
        <v>67</v>
      </c>
      <c r="J60" s="8" t="s">
        <v>199</v>
      </c>
      <c r="K60" s="11">
        <v>44986.0</v>
      </c>
      <c r="L60" s="10">
        <v>1551617.0</v>
      </c>
      <c r="M60" s="8" t="s">
        <v>200</v>
      </c>
      <c r="N60" s="10">
        <f t="shared" si="14"/>
        <v>1551617</v>
      </c>
      <c r="O60" s="12">
        <v>1551617.0</v>
      </c>
      <c r="P60" s="12">
        <v>0.0</v>
      </c>
      <c r="Q60" s="8"/>
      <c r="R60" s="8"/>
      <c r="S60" s="8" t="s">
        <v>31</v>
      </c>
      <c r="T60" s="8"/>
      <c r="U60" s="8"/>
      <c r="V60" s="8" t="s">
        <v>201</v>
      </c>
      <c r="W60" s="8" t="s">
        <v>202</v>
      </c>
    </row>
    <row r="61" ht="39.75" customHeight="1">
      <c r="A61" s="7">
        <v>25.0</v>
      </c>
      <c r="B61" s="7">
        <v>2023.0</v>
      </c>
      <c r="C61" s="8" t="s">
        <v>23</v>
      </c>
      <c r="D61" s="8" t="s">
        <v>24</v>
      </c>
      <c r="E61" s="8" t="s">
        <v>197</v>
      </c>
      <c r="F61" s="10">
        <f t="shared" si="15"/>
        <v>56033.74</v>
      </c>
      <c r="G61" s="8" t="s">
        <v>74</v>
      </c>
      <c r="H61" s="8" t="s">
        <v>27</v>
      </c>
      <c r="I61" s="8" t="s">
        <v>123</v>
      </c>
      <c r="J61" s="13" t="s">
        <v>203</v>
      </c>
      <c r="K61" s="14">
        <v>45244.0</v>
      </c>
      <c r="L61" s="15">
        <v>56033.74</v>
      </c>
      <c r="M61" s="8" t="s">
        <v>140</v>
      </c>
      <c r="N61" s="10">
        <f t="shared" si="14"/>
        <v>56033.74</v>
      </c>
      <c r="O61" s="16">
        <v>56033.74</v>
      </c>
      <c r="P61" s="16">
        <v>0.0</v>
      </c>
      <c r="Q61" s="8"/>
      <c r="R61" s="8"/>
      <c r="S61" s="8" t="s">
        <v>31</v>
      </c>
      <c r="T61" s="8"/>
      <c r="U61" s="8"/>
      <c r="V61" s="8" t="s">
        <v>204</v>
      </c>
      <c r="W61" s="8" t="s">
        <v>205</v>
      </c>
    </row>
    <row r="62" ht="39.75" customHeight="1">
      <c r="A62" s="33">
        <v>25.0</v>
      </c>
      <c r="B62" s="7">
        <v>2023.0</v>
      </c>
      <c r="C62" s="8" t="s">
        <v>23</v>
      </c>
      <c r="D62" s="8" t="s">
        <v>24</v>
      </c>
      <c r="E62" s="8" t="s">
        <v>197</v>
      </c>
      <c r="F62" s="10">
        <f t="shared" si="15"/>
        <v>102048.79</v>
      </c>
      <c r="G62" s="8" t="s">
        <v>74</v>
      </c>
      <c r="H62" s="8" t="s">
        <v>27</v>
      </c>
      <c r="I62" s="8" t="s">
        <v>123</v>
      </c>
      <c r="J62" s="13" t="s">
        <v>206</v>
      </c>
      <c r="K62" s="14">
        <v>45254.0</v>
      </c>
      <c r="L62" s="15">
        <v>102048.79</v>
      </c>
      <c r="M62" s="8" t="s">
        <v>140</v>
      </c>
      <c r="N62" s="10">
        <f t="shared" si="14"/>
        <v>102048.79</v>
      </c>
      <c r="O62" s="16">
        <v>102048.79</v>
      </c>
      <c r="P62" s="16">
        <v>0.0</v>
      </c>
      <c r="Q62" s="8"/>
      <c r="R62" s="8"/>
      <c r="S62" s="8" t="s">
        <v>31</v>
      </c>
      <c r="T62" s="8"/>
      <c r="U62" s="8"/>
      <c r="V62" s="8" t="s">
        <v>204</v>
      </c>
      <c r="W62" s="8" t="s">
        <v>207</v>
      </c>
    </row>
    <row r="63" ht="39.75" customHeight="1">
      <c r="A63" s="33">
        <v>25.0</v>
      </c>
      <c r="B63" s="7">
        <v>2023.0</v>
      </c>
      <c r="C63" s="8" t="s">
        <v>23</v>
      </c>
      <c r="D63" s="8" t="s">
        <v>24</v>
      </c>
      <c r="E63" s="8" t="s">
        <v>197</v>
      </c>
      <c r="F63" s="10">
        <f t="shared" si="15"/>
        <v>37900</v>
      </c>
      <c r="G63" s="8" t="s">
        <v>74</v>
      </c>
      <c r="H63" s="8" t="s">
        <v>27</v>
      </c>
      <c r="I63" s="8" t="s">
        <v>123</v>
      </c>
      <c r="J63" s="13" t="s">
        <v>208</v>
      </c>
      <c r="K63" s="14">
        <v>45254.0</v>
      </c>
      <c r="L63" s="15">
        <v>37900.0</v>
      </c>
      <c r="M63" s="8" t="s">
        <v>140</v>
      </c>
      <c r="N63" s="10">
        <f t="shared" si="14"/>
        <v>37900</v>
      </c>
      <c r="O63" s="16">
        <v>37900.0</v>
      </c>
      <c r="P63" s="16">
        <v>0.0</v>
      </c>
      <c r="Q63" s="8"/>
      <c r="R63" s="8"/>
      <c r="S63" s="8" t="s">
        <v>31</v>
      </c>
      <c r="T63" s="8"/>
      <c r="U63" s="8"/>
      <c r="V63" s="8" t="s">
        <v>204</v>
      </c>
      <c r="W63" s="8" t="s">
        <v>209</v>
      </c>
    </row>
    <row r="64" ht="39.75" customHeight="1">
      <c r="A64" s="33">
        <v>25.0</v>
      </c>
      <c r="B64" s="7">
        <v>2023.0</v>
      </c>
      <c r="C64" s="8" t="s">
        <v>23</v>
      </c>
      <c r="D64" s="8" t="s">
        <v>24</v>
      </c>
      <c r="E64" s="8" t="s">
        <v>197</v>
      </c>
      <c r="F64" s="10">
        <f t="shared" si="15"/>
        <v>139990.79</v>
      </c>
      <c r="G64" s="8" t="s">
        <v>74</v>
      </c>
      <c r="H64" s="8" t="s">
        <v>27</v>
      </c>
      <c r="I64" s="8" t="s">
        <v>123</v>
      </c>
      <c r="J64" s="13" t="s">
        <v>210</v>
      </c>
      <c r="K64" s="14">
        <v>45261.0</v>
      </c>
      <c r="L64" s="15">
        <v>139990.79</v>
      </c>
      <c r="M64" s="8" t="s">
        <v>140</v>
      </c>
      <c r="N64" s="10">
        <f t="shared" si="14"/>
        <v>139990.79</v>
      </c>
      <c r="O64" s="16">
        <v>139990.79</v>
      </c>
      <c r="P64" s="16">
        <v>0.0</v>
      </c>
      <c r="Q64" s="8"/>
      <c r="R64" s="8"/>
      <c r="S64" s="8" t="s">
        <v>31</v>
      </c>
      <c r="T64" s="8"/>
      <c r="U64" s="8"/>
      <c r="V64" s="8" t="s">
        <v>204</v>
      </c>
      <c r="W64" s="8" t="s">
        <v>211</v>
      </c>
    </row>
    <row r="65" ht="39.75" customHeight="1">
      <c r="A65" s="33">
        <v>25.0</v>
      </c>
      <c r="B65" s="7">
        <v>2023.0</v>
      </c>
      <c r="C65" s="8" t="s">
        <v>23</v>
      </c>
      <c r="D65" s="8" t="s">
        <v>24</v>
      </c>
      <c r="E65" s="8" t="s">
        <v>197</v>
      </c>
      <c r="F65" s="10">
        <f t="shared" si="15"/>
        <v>1215643.68</v>
      </c>
      <c r="G65" s="8" t="s">
        <v>74</v>
      </c>
      <c r="H65" s="8" t="s">
        <v>27</v>
      </c>
      <c r="I65" s="8" t="s">
        <v>67</v>
      </c>
      <c r="J65" s="8" t="s">
        <v>212</v>
      </c>
      <c r="K65" s="14">
        <v>45288.0</v>
      </c>
      <c r="L65" s="15">
        <v>1215643.68</v>
      </c>
      <c r="M65" s="8" t="s">
        <v>213</v>
      </c>
      <c r="N65" s="10">
        <v>1215643.68</v>
      </c>
      <c r="O65" s="16">
        <v>1215643.68</v>
      </c>
      <c r="P65" s="16">
        <v>0.0</v>
      </c>
      <c r="Q65" s="8"/>
      <c r="R65" s="8"/>
      <c r="S65" s="8" t="s">
        <v>31</v>
      </c>
      <c r="T65" s="8"/>
      <c r="U65" s="8"/>
      <c r="V65" s="8" t="s">
        <v>204</v>
      </c>
      <c r="W65" s="8" t="s">
        <v>214</v>
      </c>
    </row>
    <row r="66" ht="39.75" customHeight="1">
      <c r="A66" s="7">
        <v>26.0</v>
      </c>
      <c r="B66" s="7">
        <v>2023.0</v>
      </c>
      <c r="C66" s="8" t="s">
        <v>23</v>
      </c>
      <c r="D66" s="8" t="s">
        <v>24</v>
      </c>
      <c r="E66" s="8" t="s">
        <v>215</v>
      </c>
      <c r="F66" s="10">
        <f t="shared" si="15"/>
        <v>435657.95</v>
      </c>
      <c r="G66" s="8" t="s">
        <v>74</v>
      </c>
      <c r="H66" s="36" t="s">
        <v>75</v>
      </c>
      <c r="I66" s="8" t="s">
        <v>67</v>
      </c>
      <c r="J66" s="13" t="s">
        <v>216</v>
      </c>
      <c r="K66" s="14">
        <v>45252.0</v>
      </c>
      <c r="L66" s="15">
        <v>435657.95</v>
      </c>
      <c r="M66" s="8" t="s">
        <v>213</v>
      </c>
      <c r="N66" s="10">
        <f>O66</f>
        <v>435657.95</v>
      </c>
      <c r="O66" s="16">
        <v>435657.95</v>
      </c>
      <c r="P66" s="16">
        <v>0.0</v>
      </c>
      <c r="Q66" s="8"/>
      <c r="R66" s="8"/>
      <c r="S66" s="8" t="s">
        <v>31</v>
      </c>
      <c r="T66" s="8"/>
      <c r="U66" s="8"/>
      <c r="V66" s="8" t="s">
        <v>217</v>
      </c>
      <c r="W66" s="8" t="s">
        <v>218</v>
      </c>
    </row>
    <row r="67" ht="39.75" customHeight="1">
      <c r="A67" s="33">
        <v>26.0</v>
      </c>
      <c r="B67" s="7">
        <v>2023.0</v>
      </c>
      <c r="C67" s="8" t="s">
        <v>23</v>
      </c>
      <c r="D67" s="8" t="s">
        <v>24</v>
      </c>
      <c r="E67" s="8" t="s">
        <v>215</v>
      </c>
      <c r="F67" s="10">
        <f t="shared" si="15"/>
        <v>981959.05</v>
      </c>
      <c r="G67" s="8" t="s">
        <v>74</v>
      </c>
      <c r="H67" s="36" t="s">
        <v>75</v>
      </c>
      <c r="I67" s="8" t="s">
        <v>67</v>
      </c>
      <c r="J67" s="13" t="s">
        <v>219</v>
      </c>
      <c r="K67" s="14">
        <v>45253.0</v>
      </c>
      <c r="L67" s="15">
        <v>981959.05</v>
      </c>
      <c r="M67" s="8" t="s">
        <v>213</v>
      </c>
      <c r="N67" s="10">
        <v>981959.05</v>
      </c>
      <c r="O67" s="10">
        <v>981959.05</v>
      </c>
      <c r="P67" s="16">
        <f>L67-O67</f>
        <v>0</v>
      </c>
      <c r="Q67" s="8"/>
      <c r="R67" s="8"/>
      <c r="S67" s="8" t="s">
        <v>31</v>
      </c>
      <c r="T67" s="8"/>
      <c r="U67" s="8"/>
      <c r="V67" s="8" t="s">
        <v>217</v>
      </c>
      <c r="W67" s="8" t="s">
        <v>220</v>
      </c>
    </row>
    <row r="68" ht="39.75" customHeight="1">
      <c r="A68" s="33">
        <v>26.0</v>
      </c>
      <c r="B68" s="7">
        <v>2023.0</v>
      </c>
      <c r="C68" s="8" t="s">
        <v>23</v>
      </c>
      <c r="D68" s="8" t="s">
        <v>24</v>
      </c>
      <c r="E68" s="8" t="s">
        <v>215</v>
      </c>
      <c r="F68" s="10">
        <f t="shared" si="15"/>
        <v>134000</v>
      </c>
      <c r="G68" s="8" t="s">
        <v>74</v>
      </c>
      <c r="H68" s="36" t="s">
        <v>75</v>
      </c>
      <c r="I68" s="8" t="s">
        <v>67</v>
      </c>
      <c r="J68" s="13" t="s">
        <v>221</v>
      </c>
      <c r="K68" s="14">
        <v>45267.0</v>
      </c>
      <c r="L68" s="15">
        <v>134000.0</v>
      </c>
      <c r="M68" s="8" t="s">
        <v>213</v>
      </c>
      <c r="N68" s="10">
        <f t="shared" ref="N68:N83" si="16">O68</f>
        <v>134000</v>
      </c>
      <c r="O68" s="16">
        <v>134000.0</v>
      </c>
      <c r="P68" s="16">
        <v>0.0</v>
      </c>
      <c r="Q68" s="8"/>
      <c r="R68" s="8"/>
      <c r="S68" s="8" t="s">
        <v>31</v>
      </c>
      <c r="T68" s="8"/>
      <c r="U68" s="8"/>
      <c r="V68" s="8" t="s">
        <v>217</v>
      </c>
      <c r="W68" s="8" t="s">
        <v>222</v>
      </c>
    </row>
    <row r="69" ht="39.75" customHeight="1">
      <c r="A69" s="7">
        <v>27.0</v>
      </c>
      <c r="B69" s="7">
        <v>2023.0</v>
      </c>
      <c r="C69" s="8" t="s">
        <v>23</v>
      </c>
      <c r="D69" s="8" t="s">
        <v>24</v>
      </c>
      <c r="E69" s="8" t="s">
        <v>215</v>
      </c>
      <c r="F69" s="10">
        <f t="shared" si="15"/>
        <v>482527.1</v>
      </c>
      <c r="G69" s="8" t="s">
        <v>66</v>
      </c>
      <c r="H69" s="8" t="s">
        <v>27</v>
      </c>
      <c r="I69" s="8" t="s">
        <v>223</v>
      </c>
      <c r="J69" s="8" t="s">
        <v>224</v>
      </c>
      <c r="K69" s="11">
        <v>45014.0</v>
      </c>
      <c r="L69" s="10">
        <v>482527.1</v>
      </c>
      <c r="M69" s="8" t="s">
        <v>225</v>
      </c>
      <c r="N69" s="10">
        <f t="shared" si="16"/>
        <v>482527.1</v>
      </c>
      <c r="O69" s="12">
        <v>482527.1</v>
      </c>
      <c r="P69" s="12">
        <v>0.0</v>
      </c>
      <c r="Q69" s="8"/>
      <c r="R69" s="8"/>
      <c r="S69" s="8" t="s">
        <v>31</v>
      </c>
      <c r="T69" s="8"/>
      <c r="U69" s="8"/>
      <c r="V69" s="8" t="s">
        <v>226</v>
      </c>
      <c r="W69" s="8" t="s">
        <v>227</v>
      </c>
    </row>
    <row r="70" ht="39.75" customHeight="1">
      <c r="A70" s="7">
        <v>27.0</v>
      </c>
      <c r="B70" s="7">
        <v>2023.0</v>
      </c>
      <c r="C70" s="8" t="s">
        <v>23</v>
      </c>
      <c r="D70" s="8" t="s">
        <v>24</v>
      </c>
      <c r="E70" s="8" t="s">
        <v>215</v>
      </c>
      <c r="F70" s="10">
        <f t="shared" si="15"/>
        <v>689105.4</v>
      </c>
      <c r="G70" s="8" t="s">
        <v>66</v>
      </c>
      <c r="H70" s="8" t="s">
        <v>27</v>
      </c>
      <c r="I70" s="8" t="s">
        <v>223</v>
      </c>
      <c r="J70" s="8" t="s">
        <v>228</v>
      </c>
      <c r="K70" s="11">
        <v>45113.0</v>
      </c>
      <c r="L70" s="10">
        <v>689105.4</v>
      </c>
      <c r="M70" s="8" t="s">
        <v>225</v>
      </c>
      <c r="N70" s="10">
        <f t="shared" si="16"/>
        <v>689105.4</v>
      </c>
      <c r="O70" s="12">
        <v>689105.4</v>
      </c>
      <c r="P70" s="12">
        <v>0.0</v>
      </c>
      <c r="Q70" s="8"/>
      <c r="R70" s="8"/>
      <c r="S70" s="8" t="s">
        <v>31</v>
      </c>
      <c r="T70" s="8"/>
      <c r="U70" s="8"/>
      <c r="V70" s="8" t="s">
        <v>229</v>
      </c>
      <c r="W70" s="8" t="s">
        <v>230</v>
      </c>
    </row>
    <row r="71" ht="39.75" customHeight="1">
      <c r="A71" s="7">
        <v>27.0</v>
      </c>
      <c r="B71" s="7">
        <v>2023.0</v>
      </c>
      <c r="C71" s="8" t="s">
        <v>23</v>
      </c>
      <c r="D71" s="8" t="s">
        <v>24</v>
      </c>
      <c r="E71" s="8" t="s">
        <v>215</v>
      </c>
      <c r="F71" s="10">
        <f t="shared" si="15"/>
        <v>377535.89</v>
      </c>
      <c r="G71" s="8" t="s">
        <v>66</v>
      </c>
      <c r="H71" s="8" t="s">
        <v>27</v>
      </c>
      <c r="I71" s="8" t="s">
        <v>223</v>
      </c>
      <c r="J71" s="8" t="s">
        <v>231</v>
      </c>
      <c r="K71" s="11">
        <v>45138.0</v>
      </c>
      <c r="L71" s="10">
        <v>377535.89</v>
      </c>
      <c r="M71" s="8" t="s">
        <v>225</v>
      </c>
      <c r="N71" s="10">
        <f t="shared" si="16"/>
        <v>377535.89</v>
      </c>
      <c r="O71" s="12">
        <v>377535.89</v>
      </c>
      <c r="P71" s="12">
        <v>0.0</v>
      </c>
      <c r="Q71" s="8"/>
      <c r="R71" s="8"/>
      <c r="S71" s="8" t="s">
        <v>31</v>
      </c>
      <c r="T71" s="8"/>
      <c r="U71" s="8"/>
      <c r="V71" s="8" t="s">
        <v>232</v>
      </c>
      <c r="W71" s="8" t="s">
        <v>233</v>
      </c>
    </row>
    <row r="72" ht="39.75" customHeight="1">
      <c r="A72" s="35">
        <v>27.0</v>
      </c>
      <c r="B72" s="17">
        <v>2023.0</v>
      </c>
      <c r="C72" s="18" t="s">
        <v>23</v>
      </c>
      <c r="D72" s="18" t="s">
        <v>24</v>
      </c>
      <c r="E72" s="18" t="s">
        <v>215</v>
      </c>
      <c r="F72" s="19">
        <v>2448.61</v>
      </c>
      <c r="G72" s="18" t="s">
        <v>66</v>
      </c>
      <c r="H72" s="18" t="s">
        <v>27</v>
      </c>
      <c r="I72" s="18"/>
      <c r="J72" s="18"/>
      <c r="K72" s="24"/>
      <c r="L72" s="25">
        <v>0.0</v>
      </c>
      <c r="M72" s="18"/>
      <c r="N72" s="19">
        <f t="shared" si="16"/>
        <v>0</v>
      </c>
      <c r="O72" s="26">
        <v>0.0</v>
      </c>
      <c r="P72" s="26">
        <f>L72-O72</f>
        <v>0</v>
      </c>
      <c r="Q72" s="18"/>
      <c r="R72" s="18"/>
      <c r="S72" s="18"/>
      <c r="T72" s="18"/>
      <c r="U72" s="18"/>
      <c r="V72" s="18" t="s">
        <v>234</v>
      </c>
      <c r="W72" s="18"/>
    </row>
    <row r="73" ht="39.75" customHeight="1">
      <c r="A73" s="33">
        <v>28.0</v>
      </c>
      <c r="B73" s="7">
        <v>2023.0</v>
      </c>
      <c r="C73" s="8" t="s">
        <v>23</v>
      </c>
      <c r="D73" s="8" t="s">
        <v>24</v>
      </c>
      <c r="E73" s="8" t="s">
        <v>235</v>
      </c>
      <c r="F73" s="10">
        <f t="shared" ref="F73:F83" si="17">L73</f>
        <v>1551617</v>
      </c>
      <c r="G73" s="8" t="s">
        <v>236</v>
      </c>
      <c r="H73" s="8" t="s">
        <v>27</v>
      </c>
      <c r="I73" s="8" t="s">
        <v>237</v>
      </c>
      <c r="J73" s="13" t="s">
        <v>238</v>
      </c>
      <c r="K73" s="14">
        <v>45264.0</v>
      </c>
      <c r="L73" s="15">
        <v>1551617.0</v>
      </c>
      <c r="M73" s="8" t="s">
        <v>239</v>
      </c>
      <c r="N73" s="10">
        <f t="shared" si="16"/>
        <v>1551617</v>
      </c>
      <c r="O73" s="16">
        <v>1551617.0</v>
      </c>
      <c r="P73" s="16">
        <v>0.0</v>
      </c>
      <c r="Q73" s="8"/>
      <c r="R73" s="8"/>
      <c r="S73" s="8" t="s">
        <v>31</v>
      </c>
      <c r="T73" s="8"/>
      <c r="U73" s="8"/>
      <c r="V73" s="8" t="s">
        <v>240</v>
      </c>
      <c r="W73" s="8" t="s">
        <v>241</v>
      </c>
    </row>
    <row r="74" ht="39.75" customHeight="1">
      <c r="A74" s="7">
        <v>29.0</v>
      </c>
      <c r="B74" s="7">
        <v>2023.0</v>
      </c>
      <c r="C74" s="8" t="s">
        <v>23</v>
      </c>
      <c r="D74" s="8" t="s">
        <v>24</v>
      </c>
      <c r="E74" s="8" t="s">
        <v>235</v>
      </c>
      <c r="F74" s="10">
        <f t="shared" si="17"/>
        <v>199791.82</v>
      </c>
      <c r="G74" s="8" t="s">
        <v>74</v>
      </c>
      <c r="H74" s="8" t="s">
        <v>27</v>
      </c>
      <c r="I74" s="8" t="s">
        <v>123</v>
      </c>
      <c r="J74" s="13" t="s">
        <v>242</v>
      </c>
      <c r="K74" s="14">
        <v>45244.0</v>
      </c>
      <c r="L74" s="15">
        <v>199791.82</v>
      </c>
      <c r="M74" s="8" t="s">
        <v>140</v>
      </c>
      <c r="N74" s="10">
        <f t="shared" si="16"/>
        <v>199791.82</v>
      </c>
      <c r="O74" s="16">
        <v>199791.82</v>
      </c>
      <c r="P74" s="16">
        <v>0.0</v>
      </c>
      <c r="Q74" s="8"/>
      <c r="R74" s="8"/>
      <c r="S74" s="8" t="s">
        <v>31</v>
      </c>
      <c r="T74" s="8"/>
      <c r="U74" s="8"/>
      <c r="V74" s="8" t="s">
        <v>243</v>
      </c>
      <c r="W74" s="8" t="s">
        <v>244</v>
      </c>
    </row>
    <row r="75" ht="39.75" customHeight="1">
      <c r="A75" s="33">
        <v>29.0</v>
      </c>
      <c r="B75" s="7">
        <v>2023.0</v>
      </c>
      <c r="C75" s="8" t="s">
        <v>23</v>
      </c>
      <c r="D75" s="8" t="s">
        <v>24</v>
      </c>
      <c r="E75" s="8" t="s">
        <v>235</v>
      </c>
      <c r="F75" s="10">
        <f t="shared" si="17"/>
        <v>1261180.96</v>
      </c>
      <c r="G75" s="8" t="s">
        <v>74</v>
      </c>
      <c r="H75" s="8" t="s">
        <v>27</v>
      </c>
      <c r="I75" s="8" t="s">
        <v>123</v>
      </c>
      <c r="J75" s="13" t="s">
        <v>245</v>
      </c>
      <c r="K75" s="14">
        <v>45261.0</v>
      </c>
      <c r="L75" s="15">
        <v>1261180.96</v>
      </c>
      <c r="M75" s="8" t="s">
        <v>140</v>
      </c>
      <c r="N75" s="10">
        <f t="shared" si="16"/>
        <v>1261180.96</v>
      </c>
      <c r="O75" s="16">
        <v>1261180.96</v>
      </c>
      <c r="P75" s="16">
        <v>0.0</v>
      </c>
      <c r="Q75" s="8"/>
      <c r="R75" s="8"/>
      <c r="S75" s="8" t="s">
        <v>31</v>
      </c>
      <c r="T75" s="8"/>
      <c r="U75" s="8"/>
      <c r="V75" s="8" t="s">
        <v>243</v>
      </c>
      <c r="W75" s="8" t="s">
        <v>246</v>
      </c>
    </row>
    <row r="76" ht="39.75" customHeight="1">
      <c r="A76" s="33">
        <v>29.0</v>
      </c>
      <c r="B76" s="7">
        <v>2023.0</v>
      </c>
      <c r="C76" s="8" t="s">
        <v>23</v>
      </c>
      <c r="D76" s="8" t="s">
        <v>24</v>
      </c>
      <c r="E76" s="8" t="s">
        <v>235</v>
      </c>
      <c r="F76" s="10">
        <f t="shared" si="17"/>
        <v>39143.86</v>
      </c>
      <c r="G76" s="8" t="s">
        <v>74</v>
      </c>
      <c r="H76" s="8" t="s">
        <v>27</v>
      </c>
      <c r="I76" s="8" t="s">
        <v>123</v>
      </c>
      <c r="J76" s="13" t="s">
        <v>247</v>
      </c>
      <c r="K76" s="14">
        <v>45261.0</v>
      </c>
      <c r="L76" s="15">
        <v>39143.86</v>
      </c>
      <c r="M76" s="8" t="s">
        <v>140</v>
      </c>
      <c r="N76" s="10">
        <f t="shared" si="16"/>
        <v>39143.86</v>
      </c>
      <c r="O76" s="16">
        <v>39143.86</v>
      </c>
      <c r="P76" s="16">
        <v>0.0</v>
      </c>
      <c r="Q76" s="8"/>
      <c r="R76" s="8"/>
      <c r="S76" s="8" t="s">
        <v>31</v>
      </c>
      <c r="T76" s="8"/>
      <c r="U76" s="8"/>
      <c r="V76" s="8" t="s">
        <v>243</v>
      </c>
      <c r="W76" s="8" t="s">
        <v>248</v>
      </c>
    </row>
    <row r="77" ht="39.75" customHeight="1">
      <c r="A77" s="33">
        <v>29.0</v>
      </c>
      <c r="B77" s="7">
        <v>2023.0</v>
      </c>
      <c r="C77" s="8" t="s">
        <v>23</v>
      </c>
      <c r="D77" s="8" t="s">
        <v>24</v>
      </c>
      <c r="E77" s="8" t="s">
        <v>235</v>
      </c>
      <c r="F77" s="10">
        <f t="shared" si="17"/>
        <v>51500.36</v>
      </c>
      <c r="G77" s="8" t="s">
        <v>74</v>
      </c>
      <c r="H77" s="8" t="s">
        <v>27</v>
      </c>
      <c r="I77" s="8" t="s">
        <v>123</v>
      </c>
      <c r="J77" s="13" t="s">
        <v>249</v>
      </c>
      <c r="K77" s="14">
        <v>45273.0</v>
      </c>
      <c r="L77" s="15">
        <v>51500.36</v>
      </c>
      <c r="M77" s="8" t="s">
        <v>140</v>
      </c>
      <c r="N77" s="10">
        <f t="shared" si="16"/>
        <v>51500.36</v>
      </c>
      <c r="O77" s="16">
        <v>51500.36</v>
      </c>
      <c r="P77" s="16">
        <v>0.0</v>
      </c>
      <c r="Q77" s="8"/>
      <c r="R77" s="8"/>
      <c r="S77" s="8" t="s">
        <v>31</v>
      </c>
      <c r="T77" s="8"/>
      <c r="U77" s="8"/>
      <c r="V77" s="8" t="s">
        <v>243</v>
      </c>
      <c r="W77" s="8" t="s">
        <v>250</v>
      </c>
    </row>
    <row r="78" ht="39.75" customHeight="1">
      <c r="A78" s="7">
        <v>30.0</v>
      </c>
      <c r="B78" s="7">
        <v>2023.0</v>
      </c>
      <c r="C78" s="8" t="s">
        <v>23</v>
      </c>
      <c r="D78" s="8" t="s">
        <v>24</v>
      </c>
      <c r="E78" s="8" t="s">
        <v>251</v>
      </c>
      <c r="F78" s="10">
        <f t="shared" si="17"/>
        <v>1551617</v>
      </c>
      <c r="G78" s="8" t="s">
        <v>74</v>
      </c>
      <c r="H78" s="8" t="s">
        <v>97</v>
      </c>
      <c r="I78" s="8" t="s">
        <v>80</v>
      </c>
      <c r="J78" s="13" t="s">
        <v>252</v>
      </c>
      <c r="K78" s="14">
        <v>45288.0</v>
      </c>
      <c r="L78" s="15">
        <v>1551617.0</v>
      </c>
      <c r="M78" s="8" t="s">
        <v>253</v>
      </c>
      <c r="N78" s="10">
        <f t="shared" si="16"/>
        <v>1551617</v>
      </c>
      <c r="O78" s="16">
        <v>1551617.0</v>
      </c>
      <c r="P78" s="16">
        <v>0.0</v>
      </c>
      <c r="Q78" s="8"/>
      <c r="R78" s="8"/>
      <c r="S78" s="8" t="s">
        <v>83</v>
      </c>
      <c r="T78" s="8"/>
      <c r="U78" s="8"/>
      <c r="V78" s="8" t="s">
        <v>254</v>
      </c>
      <c r="W78" s="8" t="s">
        <v>255</v>
      </c>
    </row>
    <row r="79" ht="39.75" customHeight="1">
      <c r="A79" s="7">
        <v>31.0</v>
      </c>
      <c r="B79" s="7">
        <v>2023.0</v>
      </c>
      <c r="C79" s="8" t="s">
        <v>23</v>
      </c>
      <c r="D79" s="8" t="s">
        <v>108</v>
      </c>
      <c r="E79" s="8" t="s">
        <v>251</v>
      </c>
      <c r="F79" s="10">
        <f t="shared" si="17"/>
        <v>1087000</v>
      </c>
      <c r="G79" s="8" t="s">
        <v>110</v>
      </c>
      <c r="H79" s="8" t="s">
        <v>97</v>
      </c>
      <c r="I79" s="8" t="s">
        <v>86</v>
      </c>
      <c r="J79" s="8" t="s">
        <v>256</v>
      </c>
      <c r="K79" s="21">
        <v>45170.0</v>
      </c>
      <c r="L79" s="10">
        <v>1087000.0</v>
      </c>
      <c r="M79" s="8" t="s">
        <v>257</v>
      </c>
      <c r="N79" s="10">
        <f t="shared" si="16"/>
        <v>1087000</v>
      </c>
      <c r="O79" s="12">
        <v>1087000.0</v>
      </c>
      <c r="P79" s="12">
        <v>0.0</v>
      </c>
      <c r="Q79" s="8"/>
      <c r="R79" s="8"/>
      <c r="S79" s="8"/>
      <c r="T79" s="8"/>
      <c r="U79" s="8"/>
      <c r="V79" s="8" t="s">
        <v>258</v>
      </c>
      <c r="W79" s="9" t="s">
        <v>259</v>
      </c>
    </row>
    <row r="80" ht="39.75" customHeight="1">
      <c r="A80" s="7">
        <v>31.0</v>
      </c>
      <c r="B80" s="7">
        <v>2023.0</v>
      </c>
      <c r="C80" s="8" t="s">
        <v>23</v>
      </c>
      <c r="D80" s="8" t="s">
        <v>24</v>
      </c>
      <c r="E80" s="8" t="s">
        <v>251</v>
      </c>
      <c r="F80" s="10">
        <f t="shared" si="17"/>
        <v>464617</v>
      </c>
      <c r="G80" s="8" t="s">
        <v>260</v>
      </c>
      <c r="H80" s="8" t="s">
        <v>97</v>
      </c>
      <c r="I80" s="8" t="s">
        <v>80</v>
      </c>
      <c r="J80" s="8" t="s">
        <v>261</v>
      </c>
      <c r="K80" s="11">
        <v>45091.0</v>
      </c>
      <c r="L80" s="10">
        <v>464617.0</v>
      </c>
      <c r="M80" s="8" t="s">
        <v>188</v>
      </c>
      <c r="N80" s="10">
        <f t="shared" si="16"/>
        <v>464617</v>
      </c>
      <c r="O80" s="12">
        <v>464617.0</v>
      </c>
      <c r="P80" s="12">
        <v>0.0</v>
      </c>
      <c r="Q80" s="8"/>
      <c r="R80" s="8"/>
      <c r="S80" s="8" t="s">
        <v>83</v>
      </c>
      <c r="T80" s="8"/>
      <c r="U80" s="8"/>
      <c r="V80" s="8" t="s">
        <v>262</v>
      </c>
      <c r="W80" s="8" t="s">
        <v>263</v>
      </c>
    </row>
    <row r="81" ht="39.75" customHeight="1">
      <c r="A81" s="7">
        <v>32.0</v>
      </c>
      <c r="B81" s="7">
        <v>2023.0</v>
      </c>
      <c r="C81" s="8" t="s">
        <v>23</v>
      </c>
      <c r="D81" s="8" t="s">
        <v>24</v>
      </c>
      <c r="E81" s="8" t="s">
        <v>264</v>
      </c>
      <c r="F81" s="10">
        <f t="shared" si="17"/>
        <v>900000</v>
      </c>
      <c r="G81" s="8" t="s">
        <v>74</v>
      </c>
      <c r="H81" s="8" t="s">
        <v>265</v>
      </c>
      <c r="I81" s="8" t="s">
        <v>86</v>
      </c>
      <c r="J81" s="13" t="s">
        <v>266</v>
      </c>
      <c r="K81" s="14">
        <v>45252.0</v>
      </c>
      <c r="L81" s="15">
        <v>900000.0</v>
      </c>
      <c r="M81" s="8" t="s">
        <v>267</v>
      </c>
      <c r="N81" s="10">
        <f t="shared" si="16"/>
        <v>900000</v>
      </c>
      <c r="O81" s="16">
        <v>900000.0</v>
      </c>
      <c r="P81" s="16">
        <v>0.0</v>
      </c>
      <c r="Q81" s="8"/>
      <c r="R81" s="8"/>
      <c r="S81" s="8" t="s">
        <v>83</v>
      </c>
      <c r="T81" s="8"/>
      <c r="U81" s="8"/>
      <c r="V81" s="8" t="s">
        <v>268</v>
      </c>
      <c r="W81" s="8" t="s">
        <v>269</v>
      </c>
    </row>
    <row r="82" ht="39.75" customHeight="1">
      <c r="A82" s="33">
        <v>32.0</v>
      </c>
      <c r="B82" s="7">
        <v>2023.0</v>
      </c>
      <c r="C82" s="8" t="s">
        <v>23</v>
      </c>
      <c r="D82" s="8" t="s">
        <v>24</v>
      </c>
      <c r="E82" s="8" t="s">
        <v>264</v>
      </c>
      <c r="F82" s="10">
        <f t="shared" si="17"/>
        <v>651617</v>
      </c>
      <c r="G82" s="8" t="s">
        <v>74</v>
      </c>
      <c r="H82" s="8" t="s">
        <v>27</v>
      </c>
      <c r="I82" s="8" t="s">
        <v>86</v>
      </c>
      <c r="J82" s="13" t="s">
        <v>270</v>
      </c>
      <c r="K82" s="14">
        <v>45252.0</v>
      </c>
      <c r="L82" s="15">
        <v>651617.0</v>
      </c>
      <c r="M82" s="8" t="s">
        <v>267</v>
      </c>
      <c r="N82" s="10">
        <f t="shared" si="16"/>
        <v>651617</v>
      </c>
      <c r="O82" s="16">
        <v>651617.0</v>
      </c>
      <c r="P82" s="16">
        <v>0.0</v>
      </c>
      <c r="Q82" s="8"/>
      <c r="R82" s="8"/>
      <c r="S82" s="8" t="s">
        <v>83</v>
      </c>
      <c r="T82" s="8"/>
      <c r="U82" s="8"/>
      <c r="V82" s="8" t="s">
        <v>268</v>
      </c>
      <c r="W82" s="8" t="s">
        <v>271</v>
      </c>
    </row>
    <row r="83" ht="39.75" customHeight="1">
      <c r="A83" s="7">
        <v>33.0</v>
      </c>
      <c r="B83" s="7">
        <v>2023.0</v>
      </c>
      <c r="C83" s="8" t="s">
        <v>23</v>
      </c>
      <c r="D83" s="8" t="s">
        <v>24</v>
      </c>
      <c r="E83" s="8" t="s">
        <v>264</v>
      </c>
      <c r="F83" s="10">
        <f t="shared" si="17"/>
        <v>551617</v>
      </c>
      <c r="G83" s="8" t="s">
        <v>66</v>
      </c>
      <c r="H83" s="8" t="s">
        <v>27</v>
      </c>
      <c r="I83" s="8" t="s">
        <v>67</v>
      </c>
      <c r="J83" s="8" t="s">
        <v>272</v>
      </c>
      <c r="K83" s="11">
        <v>45189.0</v>
      </c>
      <c r="L83" s="10">
        <v>551617.0</v>
      </c>
      <c r="M83" s="8" t="s">
        <v>273</v>
      </c>
      <c r="N83" s="10">
        <f t="shared" si="16"/>
        <v>551617</v>
      </c>
      <c r="O83" s="12">
        <v>551617.0</v>
      </c>
      <c r="P83" s="12">
        <v>0.0</v>
      </c>
      <c r="Q83" s="8"/>
      <c r="R83" s="8"/>
      <c r="S83" s="8" t="s">
        <v>31</v>
      </c>
      <c r="T83" s="8"/>
      <c r="U83" s="8"/>
      <c r="V83" s="8" t="s">
        <v>274</v>
      </c>
      <c r="W83" s="8" t="s">
        <v>275</v>
      </c>
    </row>
    <row r="84" ht="39.75" customHeight="1">
      <c r="A84" s="7">
        <v>33.0</v>
      </c>
      <c r="B84" s="7">
        <v>2023.0</v>
      </c>
      <c r="C84" s="8" t="s">
        <v>23</v>
      </c>
      <c r="D84" s="8" t="s">
        <v>24</v>
      </c>
      <c r="E84" s="8" t="s">
        <v>264</v>
      </c>
      <c r="F84" s="10">
        <f>1000000-36555.81</f>
        <v>963444.19</v>
      </c>
      <c r="G84" s="8" t="s">
        <v>66</v>
      </c>
      <c r="H84" s="8" t="s">
        <v>27</v>
      </c>
      <c r="I84" s="8" t="s">
        <v>223</v>
      </c>
      <c r="J84" s="8" t="s">
        <v>276</v>
      </c>
      <c r="K84" s="11">
        <v>45189.0</v>
      </c>
      <c r="L84" s="10">
        <f>1000000-36555.81</f>
        <v>963444.19</v>
      </c>
      <c r="M84" s="8" t="s">
        <v>277</v>
      </c>
      <c r="N84" s="10">
        <f t="shared" ref="N84:N85" si="18">L84</f>
        <v>963444.19</v>
      </c>
      <c r="O84" s="12">
        <f t="shared" ref="O84:O85" si="19">L84</f>
        <v>963444.19</v>
      </c>
      <c r="P84" s="16">
        <v>0.0</v>
      </c>
      <c r="Q84" s="8"/>
      <c r="R84" s="8"/>
      <c r="S84" s="8" t="s">
        <v>31</v>
      </c>
      <c r="T84" s="8"/>
      <c r="U84" s="8"/>
      <c r="V84" s="8" t="s">
        <v>278</v>
      </c>
      <c r="W84" s="8" t="s">
        <v>279</v>
      </c>
    </row>
    <row r="85" ht="39.75" customHeight="1">
      <c r="A85" s="17">
        <v>33.0</v>
      </c>
      <c r="B85" s="17">
        <v>2023.0</v>
      </c>
      <c r="C85" s="18" t="s">
        <v>23</v>
      </c>
      <c r="D85" s="18" t="s">
        <v>24</v>
      </c>
      <c r="E85" s="18" t="s">
        <v>264</v>
      </c>
      <c r="F85" s="19">
        <v>36555.81</v>
      </c>
      <c r="G85" s="18" t="s">
        <v>66</v>
      </c>
      <c r="H85" s="18" t="s">
        <v>27</v>
      </c>
      <c r="I85" s="18"/>
      <c r="J85" s="18"/>
      <c r="K85" s="20"/>
      <c r="L85" s="19">
        <v>0.0</v>
      </c>
      <c r="M85" s="18"/>
      <c r="N85" s="19">
        <f t="shared" si="18"/>
        <v>0</v>
      </c>
      <c r="O85" s="31">
        <f t="shared" si="19"/>
        <v>0</v>
      </c>
      <c r="P85" s="26">
        <v>0.0</v>
      </c>
      <c r="Q85" s="18"/>
      <c r="R85" s="18"/>
      <c r="S85" s="18"/>
      <c r="T85" s="18"/>
      <c r="U85" s="18"/>
      <c r="V85" s="18" t="s">
        <v>278</v>
      </c>
      <c r="W85" s="18"/>
    </row>
    <row r="86" ht="39.75" customHeight="1">
      <c r="A86" s="7">
        <v>34.0</v>
      </c>
      <c r="B86" s="7">
        <v>2023.0</v>
      </c>
      <c r="C86" s="8" t="s">
        <v>23</v>
      </c>
      <c r="D86" s="8" t="s">
        <v>24</v>
      </c>
      <c r="E86" s="8" t="s">
        <v>280</v>
      </c>
      <c r="F86" s="10">
        <f t="shared" ref="F86:F94" si="20">L86</f>
        <v>1000000</v>
      </c>
      <c r="G86" s="8" t="s">
        <v>74</v>
      </c>
      <c r="H86" s="8" t="s">
        <v>79</v>
      </c>
      <c r="I86" s="8" t="s">
        <v>80</v>
      </c>
      <c r="J86" s="8" t="s">
        <v>281</v>
      </c>
      <c r="K86" s="11">
        <v>45120.0</v>
      </c>
      <c r="L86" s="10">
        <v>1000000.0</v>
      </c>
      <c r="M86" s="8" t="s">
        <v>116</v>
      </c>
      <c r="N86" s="10">
        <f t="shared" ref="N86:N87" si="21">O86</f>
        <v>1000000</v>
      </c>
      <c r="O86" s="12">
        <v>1000000.0</v>
      </c>
      <c r="P86" s="12">
        <v>0.0</v>
      </c>
      <c r="Q86" s="8"/>
      <c r="R86" s="8"/>
      <c r="S86" s="8" t="s">
        <v>83</v>
      </c>
      <c r="T86" s="8"/>
      <c r="U86" s="8"/>
      <c r="V86" s="8" t="s">
        <v>282</v>
      </c>
      <c r="W86" s="8" t="s">
        <v>283</v>
      </c>
    </row>
    <row r="87" ht="39.75" customHeight="1">
      <c r="A87" s="7">
        <v>35.0</v>
      </c>
      <c r="B87" s="7">
        <v>2023.0</v>
      </c>
      <c r="C87" s="8" t="s">
        <v>23</v>
      </c>
      <c r="D87" s="8" t="s">
        <v>24</v>
      </c>
      <c r="E87" s="8" t="s">
        <v>280</v>
      </c>
      <c r="F87" s="10">
        <f t="shared" si="20"/>
        <v>551617</v>
      </c>
      <c r="G87" s="8" t="s">
        <v>74</v>
      </c>
      <c r="H87" s="8" t="s">
        <v>79</v>
      </c>
      <c r="I87" s="8" t="s">
        <v>80</v>
      </c>
      <c r="J87" s="13" t="s">
        <v>284</v>
      </c>
      <c r="K87" s="14">
        <v>45287.0</v>
      </c>
      <c r="L87" s="15">
        <v>551617.0</v>
      </c>
      <c r="M87" s="8" t="s">
        <v>285</v>
      </c>
      <c r="N87" s="10">
        <f t="shared" si="21"/>
        <v>551617</v>
      </c>
      <c r="O87" s="16">
        <v>551617.0</v>
      </c>
      <c r="P87" s="16">
        <v>0.0</v>
      </c>
      <c r="Q87" s="8"/>
      <c r="R87" s="8"/>
      <c r="S87" s="8" t="s">
        <v>83</v>
      </c>
      <c r="T87" s="8"/>
      <c r="U87" s="8"/>
      <c r="V87" s="8" t="s">
        <v>286</v>
      </c>
      <c r="W87" s="8" t="s">
        <v>287</v>
      </c>
    </row>
    <row r="88" ht="39.75" customHeight="1">
      <c r="A88" s="7">
        <v>36.0</v>
      </c>
      <c r="B88" s="7">
        <v>2023.0</v>
      </c>
      <c r="C88" s="8" t="s">
        <v>23</v>
      </c>
      <c r="D88" s="8" t="s">
        <v>24</v>
      </c>
      <c r="E88" s="8" t="s">
        <v>280</v>
      </c>
      <c r="F88" s="10">
        <f t="shared" si="20"/>
        <v>368200</v>
      </c>
      <c r="G88" s="8" t="s">
        <v>288</v>
      </c>
      <c r="H88" s="8" t="s">
        <v>97</v>
      </c>
      <c r="I88" s="8" t="s">
        <v>86</v>
      </c>
      <c r="J88" s="13" t="s">
        <v>289</v>
      </c>
      <c r="K88" s="14">
        <v>45287.0</v>
      </c>
      <c r="L88" s="15">
        <v>368200.0</v>
      </c>
      <c r="M88" s="8" t="s">
        <v>290</v>
      </c>
      <c r="N88" s="10">
        <v>368200.0</v>
      </c>
      <c r="O88" s="16">
        <v>368200.0</v>
      </c>
      <c r="P88" s="16">
        <v>0.0</v>
      </c>
      <c r="Q88" s="8"/>
      <c r="R88" s="8"/>
      <c r="S88" s="8" t="s">
        <v>83</v>
      </c>
      <c r="T88" s="8"/>
      <c r="U88" s="8"/>
      <c r="V88" s="8" t="s">
        <v>291</v>
      </c>
      <c r="W88" s="8" t="s">
        <v>292</v>
      </c>
    </row>
    <row r="89" ht="39.75" customHeight="1">
      <c r="A89" s="7">
        <v>37.0</v>
      </c>
      <c r="B89" s="7">
        <v>2023.0</v>
      </c>
      <c r="C89" s="8" t="s">
        <v>23</v>
      </c>
      <c r="D89" s="8" t="s">
        <v>108</v>
      </c>
      <c r="E89" s="8" t="s">
        <v>280</v>
      </c>
      <c r="F89" s="10">
        <f t="shared" si="20"/>
        <v>1183417</v>
      </c>
      <c r="G89" s="8" t="s">
        <v>293</v>
      </c>
      <c r="H89" s="8" t="s">
        <v>79</v>
      </c>
      <c r="I89" s="8" t="s">
        <v>86</v>
      </c>
      <c r="J89" s="8" t="s">
        <v>294</v>
      </c>
      <c r="K89" s="11">
        <v>45184.0</v>
      </c>
      <c r="L89" s="10">
        <v>1183417.0</v>
      </c>
      <c r="M89" s="8" t="s">
        <v>112</v>
      </c>
      <c r="N89" s="10">
        <f t="shared" ref="N89:N93" si="22">O89</f>
        <v>1183417</v>
      </c>
      <c r="O89" s="12">
        <v>1183417.0</v>
      </c>
      <c r="P89" s="12">
        <v>0.0</v>
      </c>
      <c r="Q89" s="8"/>
      <c r="R89" s="8"/>
      <c r="S89" s="8" t="s">
        <v>83</v>
      </c>
      <c r="T89" s="8"/>
      <c r="U89" s="8"/>
      <c r="V89" s="8" t="s">
        <v>295</v>
      </c>
      <c r="W89" s="8" t="s">
        <v>296</v>
      </c>
    </row>
    <row r="90" ht="39.75" customHeight="1">
      <c r="A90" s="7">
        <v>38.0</v>
      </c>
      <c r="B90" s="7">
        <v>2023.0</v>
      </c>
      <c r="C90" s="8" t="s">
        <v>23</v>
      </c>
      <c r="D90" s="8" t="s">
        <v>108</v>
      </c>
      <c r="E90" s="8" t="s">
        <v>297</v>
      </c>
      <c r="F90" s="10">
        <f t="shared" si="20"/>
        <v>900000</v>
      </c>
      <c r="G90" s="8" t="s">
        <v>110</v>
      </c>
      <c r="H90" s="8" t="s">
        <v>129</v>
      </c>
      <c r="I90" s="8" t="s">
        <v>86</v>
      </c>
      <c r="J90" s="8" t="s">
        <v>298</v>
      </c>
      <c r="K90" s="11">
        <v>45082.0</v>
      </c>
      <c r="L90" s="10">
        <v>900000.0</v>
      </c>
      <c r="M90" s="8" t="s">
        <v>131</v>
      </c>
      <c r="N90" s="10">
        <f t="shared" si="22"/>
        <v>900000</v>
      </c>
      <c r="O90" s="12">
        <v>900000.0</v>
      </c>
      <c r="P90" s="12">
        <v>0.0</v>
      </c>
      <c r="Q90" s="8"/>
      <c r="R90" s="8"/>
      <c r="S90" s="8"/>
      <c r="T90" s="8"/>
      <c r="U90" s="8"/>
      <c r="V90" s="8" t="s">
        <v>299</v>
      </c>
      <c r="W90" s="8" t="s">
        <v>300</v>
      </c>
    </row>
    <row r="91" ht="39.75" customHeight="1">
      <c r="A91" s="7">
        <v>39.0</v>
      </c>
      <c r="B91" s="7">
        <v>2023.0</v>
      </c>
      <c r="C91" s="8" t="s">
        <v>23</v>
      </c>
      <c r="D91" s="8" t="s">
        <v>108</v>
      </c>
      <c r="E91" s="8" t="s">
        <v>297</v>
      </c>
      <c r="F91" s="10">
        <f t="shared" si="20"/>
        <v>651617</v>
      </c>
      <c r="G91" s="8" t="s">
        <v>110</v>
      </c>
      <c r="H91" s="8" t="s">
        <v>129</v>
      </c>
      <c r="I91" s="8" t="s">
        <v>86</v>
      </c>
      <c r="J91" s="8" t="s">
        <v>301</v>
      </c>
      <c r="K91" s="11">
        <v>45082.0</v>
      </c>
      <c r="L91" s="10">
        <v>651617.0</v>
      </c>
      <c r="M91" s="8" t="s">
        <v>131</v>
      </c>
      <c r="N91" s="10">
        <f t="shared" si="22"/>
        <v>651617</v>
      </c>
      <c r="O91" s="12">
        <v>651617.0</v>
      </c>
      <c r="P91" s="12">
        <v>0.0</v>
      </c>
      <c r="Q91" s="8"/>
      <c r="R91" s="8"/>
      <c r="S91" s="8"/>
      <c r="T91" s="8"/>
      <c r="U91" s="8"/>
      <c r="V91" s="8" t="s">
        <v>302</v>
      </c>
      <c r="W91" s="8" t="s">
        <v>303</v>
      </c>
    </row>
    <row r="92" ht="39.75" customHeight="1">
      <c r="A92" s="7">
        <v>40.0</v>
      </c>
      <c r="B92" s="7">
        <v>2023.0</v>
      </c>
      <c r="C92" s="8" t="s">
        <v>23</v>
      </c>
      <c r="D92" s="8" t="s">
        <v>108</v>
      </c>
      <c r="E92" s="8" t="s">
        <v>297</v>
      </c>
      <c r="F92" s="10">
        <f t="shared" si="20"/>
        <v>1400000</v>
      </c>
      <c r="G92" s="8" t="s">
        <v>74</v>
      </c>
      <c r="H92" s="8" t="s">
        <v>304</v>
      </c>
      <c r="I92" s="8" t="s">
        <v>86</v>
      </c>
      <c r="J92" s="8" t="s">
        <v>305</v>
      </c>
      <c r="K92" s="11">
        <v>45100.0</v>
      </c>
      <c r="L92" s="10">
        <v>1400000.0</v>
      </c>
      <c r="M92" s="8" t="s">
        <v>306</v>
      </c>
      <c r="N92" s="10">
        <f t="shared" si="22"/>
        <v>1400000</v>
      </c>
      <c r="O92" s="12">
        <v>1400000.0</v>
      </c>
      <c r="P92" s="12">
        <v>0.0</v>
      </c>
      <c r="Q92" s="8"/>
      <c r="R92" s="8"/>
      <c r="S92" s="8" t="s">
        <v>83</v>
      </c>
      <c r="T92" s="8"/>
      <c r="U92" s="8"/>
      <c r="V92" s="8" t="s">
        <v>307</v>
      </c>
      <c r="W92" s="8" t="s">
        <v>308</v>
      </c>
    </row>
    <row r="93" ht="39.75" customHeight="1">
      <c r="A93" s="7">
        <v>41.0</v>
      </c>
      <c r="B93" s="7">
        <v>2023.0</v>
      </c>
      <c r="C93" s="8" t="s">
        <v>23</v>
      </c>
      <c r="D93" s="8" t="s">
        <v>108</v>
      </c>
      <c r="E93" s="8" t="s">
        <v>297</v>
      </c>
      <c r="F93" s="10">
        <f t="shared" si="20"/>
        <v>151617</v>
      </c>
      <c r="G93" s="8" t="s">
        <v>74</v>
      </c>
      <c r="H93" s="8" t="s">
        <v>304</v>
      </c>
      <c r="I93" s="8" t="s">
        <v>86</v>
      </c>
      <c r="J93" s="8" t="s">
        <v>309</v>
      </c>
      <c r="K93" s="11">
        <v>45100.0</v>
      </c>
      <c r="L93" s="10">
        <v>151617.0</v>
      </c>
      <c r="M93" s="8" t="s">
        <v>306</v>
      </c>
      <c r="N93" s="10">
        <f t="shared" si="22"/>
        <v>151617</v>
      </c>
      <c r="O93" s="12">
        <v>151617.0</v>
      </c>
      <c r="P93" s="12">
        <v>0.0</v>
      </c>
      <c r="Q93" s="8"/>
      <c r="R93" s="8"/>
      <c r="S93" s="8" t="s">
        <v>83</v>
      </c>
      <c r="T93" s="8"/>
      <c r="U93" s="8"/>
      <c r="V93" s="8" t="s">
        <v>310</v>
      </c>
      <c r="W93" s="8" t="s">
        <v>311</v>
      </c>
    </row>
    <row r="94" ht="39.75" customHeight="1">
      <c r="A94" s="7">
        <v>42.0</v>
      </c>
      <c r="B94" s="7">
        <v>2023.0</v>
      </c>
      <c r="C94" s="8" t="s">
        <v>23</v>
      </c>
      <c r="D94" s="8" t="s">
        <v>24</v>
      </c>
      <c r="E94" s="8" t="s">
        <v>312</v>
      </c>
      <c r="F94" s="10">
        <f t="shared" si="20"/>
        <v>396495.45</v>
      </c>
      <c r="G94" s="8" t="s">
        <v>236</v>
      </c>
      <c r="H94" s="8" t="s">
        <v>313</v>
      </c>
      <c r="I94" s="8" t="s">
        <v>223</v>
      </c>
      <c r="J94" s="13" t="s">
        <v>314</v>
      </c>
      <c r="K94" s="14">
        <v>45279.0</v>
      </c>
      <c r="L94" s="15">
        <v>396495.45</v>
      </c>
      <c r="M94" s="8" t="s">
        <v>315</v>
      </c>
      <c r="N94" s="10">
        <f>L94</f>
        <v>396495.45</v>
      </c>
      <c r="O94" s="16">
        <f>L94</f>
        <v>396495.45</v>
      </c>
      <c r="P94" s="16">
        <f>L94-O94</f>
        <v>0</v>
      </c>
      <c r="Q94" s="8"/>
      <c r="R94" s="8"/>
      <c r="S94" s="8" t="s">
        <v>31</v>
      </c>
      <c r="T94" s="8"/>
      <c r="U94" s="8"/>
      <c r="V94" s="8" t="s">
        <v>316</v>
      </c>
      <c r="W94" s="8" t="s">
        <v>317</v>
      </c>
    </row>
    <row r="95" ht="39.75" customHeight="1">
      <c r="A95" s="33">
        <v>42.0</v>
      </c>
      <c r="B95" s="7">
        <v>2023.0</v>
      </c>
      <c r="C95" s="8" t="s">
        <v>23</v>
      </c>
      <c r="D95" s="8" t="s">
        <v>24</v>
      </c>
      <c r="E95" s="8" t="s">
        <v>312</v>
      </c>
      <c r="F95" s="10">
        <v>55121.55</v>
      </c>
      <c r="G95" s="8" t="s">
        <v>236</v>
      </c>
      <c r="H95" s="36" t="s">
        <v>313</v>
      </c>
      <c r="I95" s="8" t="s">
        <v>237</v>
      </c>
      <c r="J95" s="8" t="s">
        <v>318</v>
      </c>
      <c r="K95" s="14">
        <v>45289.0</v>
      </c>
      <c r="L95" s="15">
        <v>55121.55</v>
      </c>
      <c r="M95" s="8" t="s">
        <v>319</v>
      </c>
      <c r="N95" s="10">
        <f t="shared" ref="N95:N109" si="23">O95</f>
        <v>55121.55</v>
      </c>
      <c r="O95" s="16">
        <v>55121.55</v>
      </c>
      <c r="P95" s="16">
        <v>0.0</v>
      </c>
      <c r="Q95" s="8"/>
      <c r="R95" s="8"/>
      <c r="S95" s="8" t="s">
        <v>31</v>
      </c>
      <c r="T95" s="8"/>
      <c r="U95" s="8"/>
      <c r="V95" s="8" t="s">
        <v>316</v>
      </c>
      <c r="W95" s="8" t="s">
        <v>320</v>
      </c>
    </row>
    <row r="96" ht="39.75" customHeight="1">
      <c r="A96" s="7">
        <v>43.0</v>
      </c>
      <c r="B96" s="7">
        <v>2023.0</v>
      </c>
      <c r="C96" s="8" t="s">
        <v>23</v>
      </c>
      <c r="D96" s="8" t="s">
        <v>24</v>
      </c>
      <c r="E96" s="8" t="s">
        <v>312</v>
      </c>
      <c r="F96" s="10">
        <f t="shared" ref="F96:F97" si="24">L96</f>
        <v>100000</v>
      </c>
      <c r="G96" s="8" t="s">
        <v>260</v>
      </c>
      <c r="H96" s="8" t="s">
        <v>27</v>
      </c>
      <c r="I96" s="8" t="s">
        <v>40</v>
      </c>
      <c r="J96" s="8" t="s">
        <v>321</v>
      </c>
      <c r="K96" s="11">
        <v>45036.0</v>
      </c>
      <c r="L96" s="10">
        <v>100000.0</v>
      </c>
      <c r="M96" s="8" t="s">
        <v>322</v>
      </c>
      <c r="N96" s="10">
        <f t="shared" si="23"/>
        <v>100000</v>
      </c>
      <c r="O96" s="12">
        <v>100000.0</v>
      </c>
      <c r="P96" s="12">
        <v>0.0</v>
      </c>
      <c r="Q96" s="8"/>
      <c r="R96" s="8"/>
      <c r="S96" s="8" t="s">
        <v>43</v>
      </c>
      <c r="T96" s="8"/>
      <c r="U96" s="8"/>
      <c r="V96" s="8" t="s">
        <v>323</v>
      </c>
      <c r="W96" s="8" t="s">
        <v>324</v>
      </c>
    </row>
    <row r="97" ht="39.75" customHeight="1">
      <c r="A97" s="7">
        <v>44.0</v>
      </c>
      <c r="B97" s="7">
        <v>2023.0</v>
      </c>
      <c r="C97" s="8" t="s">
        <v>23</v>
      </c>
      <c r="D97" s="8" t="s">
        <v>24</v>
      </c>
      <c r="E97" s="8" t="s">
        <v>312</v>
      </c>
      <c r="F97" s="10">
        <f t="shared" si="24"/>
        <v>300000</v>
      </c>
      <c r="G97" s="8" t="s">
        <v>325</v>
      </c>
      <c r="H97" s="8" t="s">
        <v>27</v>
      </c>
      <c r="I97" s="8" t="s">
        <v>237</v>
      </c>
      <c r="J97" s="13" t="s">
        <v>326</v>
      </c>
      <c r="K97" s="14">
        <v>45264.0</v>
      </c>
      <c r="L97" s="15">
        <v>300000.0</v>
      </c>
      <c r="M97" s="8" t="s">
        <v>239</v>
      </c>
      <c r="N97" s="10">
        <f t="shared" si="23"/>
        <v>300000</v>
      </c>
      <c r="O97" s="16">
        <v>300000.0</v>
      </c>
      <c r="P97" s="16">
        <v>0.0</v>
      </c>
      <c r="Q97" s="8"/>
      <c r="R97" s="8"/>
      <c r="S97" s="8" t="s">
        <v>31</v>
      </c>
      <c r="T97" s="8"/>
      <c r="U97" s="8"/>
      <c r="V97" s="8" t="s">
        <v>327</v>
      </c>
      <c r="W97" s="8" t="s">
        <v>328</v>
      </c>
    </row>
    <row r="98" ht="39.75" customHeight="1">
      <c r="A98" s="17">
        <v>45.0</v>
      </c>
      <c r="B98" s="17">
        <v>2023.0</v>
      </c>
      <c r="C98" s="18" t="s">
        <v>23</v>
      </c>
      <c r="D98" s="18" t="s">
        <v>24</v>
      </c>
      <c r="E98" s="18" t="s">
        <v>312</v>
      </c>
      <c r="F98" s="19">
        <v>700000.0</v>
      </c>
      <c r="G98" s="18" t="s">
        <v>329</v>
      </c>
      <c r="H98" s="18" t="s">
        <v>27</v>
      </c>
      <c r="I98" s="18"/>
      <c r="J98" s="18"/>
      <c r="K98" s="20"/>
      <c r="L98" s="19">
        <v>0.0</v>
      </c>
      <c r="M98" s="18"/>
      <c r="N98" s="19">
        <f t="shared" si="23"/>
        <v>0</v>
      </c>
      <c r="O98" s="31">
        <v>0.0</v>
      </c>
      <c r="P98" s="31">
        <v>0.0</v>
      </c>
      <c r="Q98" s="18"/>
      <c r="R98" s="18"/>
      <c r="S98" s="18"/>
      <c r="T98" s="18"/>
      <c r="U98" s="18"/>
      <c r="V98" s="18" t="s">
        <v>330</v>
      </c>
      <c r="W98" s="18"/>
    </row>
    <row r="99" ht="39.75" customHeight="1">
      <c r="A99" s="7">
        <v>46.0</v>
      </c>
      <c r="B99" s="7">
        <v>2023.0</v>
      </c>
      <c r="C99" s="8" t="s">
        <v>23</v>
      </c>
      <c r="D99" s="8" t="s">
        <v>24</v>
      </c>
      <c r="E99" s="8" t="s">
        <v>312</v>
      </c>
      <c r="F99" s="10">
        <v>1551617.0</v>
      </c>
      <c r="G99" s="8" t="s">
        <v>74</v>
      </c>
      <c r="H99" s="8" t="s">
        <v>27</v>
      </c>
      <c r="I99" s="8" t="s">
        <v>123</v>
      </c>
      <c r="J99" s="13" t="s">
        <v>331</v>
      </c>
      <c r="K99" s="14">
        <v>45244.0</v>
      </c>
      <c r="L99" s="15">
        <v>1551617.0</v>
      </c>
      <c r="M99" s="8" t="s">
        <v>125</v>
      </c>
      <c r="N99" s="10">
        <f t="shared" si="23"/>
        <v>1551617</v>
      </c>
      <c r="O99" s="16">
        <v>1551617.0</v>
      </c>
      <c r="P99" s="16">
        <v>0.0</v>
      </c>
      <c r="Q99" s="8"/>
      <c r="R99" s="8"/>
      <c r="S99" s="8" t="s">
        <v>31</v>
      </c>
      <c r="T99" s="8"/>
      <c r="U99" s="8"/>
      <c r="V99" s="8" t="s">
        <v>332</v>
      </c>
      <c r="W99" s="8" t="s">
        <v>333</v>
      </c>
    </row>
    <row r="100" ht="39.75" customHeight="1">
      <c r="A100" s="7">
        <v>47.0</v>
      </c>
      <c r="B100" s="7">
        <v>2023.0</v>
      </c>
      <c r="C100" s="8" t="s">
        <v>23</v>
      </c>
      <c r="D100" s="8" t="s">
        <v>108</v>
      </c>
      <c r="E100" s="8" t="s">
        <v>334</v>
      </c>
      <c r="F100" s="10">
        <v>1000000.0</v>
      </c>
      <c r="G100" s="8" t="s">
        <v>74</v>
      </c>
      <c r="H100" s="8" t="s">
        <v>180</v>
      </c>
      <c r="I100" s="8" t="s">
        <v>86</v>
      </c>
      <c r="J100" s="8" t="s">
        <v>335</v>
      </c>
      <c r="K100" s="11">
        <v>45119.0</v>
      </c>
      <c r="L100" s="10">
        <v>1000000.0</v>
      </c>
      <c r="M100" s="8" t="s">
        <v>182</v>
      </c>
      <c r="N100" s="10">
        <f t="shared" si="23"/>
        <v>1000000</v>
      </c>
      <c r="O100" s="12">
        <v>1000000.0</v>
      </c>
      <c r="P100" s="12">
        <v>0.0</v>
      </c>
      <c r="Q100" s="8"/>
      <c r="R100" s="8"/>
      <c r="S100" s="8" t="s">
        <v>83</v>
      </c>
      <c r="T100" s="8"/>
      <c r="U100" s="8"/>
      <c r="V100" s="8" t="s">
        <v>336</v>
      </c>
      <c r="W100" s="8" t="s">
        <v>337</v>
      </c>
    </row>
    <row r="101" ht="39.75" customHeight="1">
      <c r="A101" s="7">
        <v>48.0</v>
      </c>
      <c r="B101" s="7">
        <v>2023.0</v>
      </c>
      <c r="C101" s="8" t="s">
        <v>23</v>
      </c>
      <c r="D101" s="8" t="s">
        <v>108</v>
      </c>
      <c r="E101" s="8" t="s">
        <v>334</v>
      </c>
      <c r="F101" s="10">
        <v>551617.0</v>
      </c>
      <c r="G101" s="8" t="s">
        <v>74</v>
      </c>
      <c r="H101" s="8" t="s">
        <v>338</v>
      </c>
      <c r="I101" s="8" t="s">
        <v>86</v>
      </c>
      <c r="J101" s="8" t="s">
        <v>339</v>
      </c>
      <c r="K101" s="11">
        <v>45141.0</v>
      </c>
      <c r="L101" s="10">
        <v>551617.0</v>
      </c>
      <c r="M101" s="8" t="s">
        <v>340</v>
      </c>
      <c r="N101" s="10">
        <f t="shared" si="23"/>
        <v>551617</v>
      </c>
      <c r="O101" s="12">
        <v>551617.0</v>
      </c>
      <c r="P101" s="12">
        <v>0.0</v>
      </c>
      <c r="Q101" s="8"/>
      <c r="R101" s="8"/>
      <c r="S101" s="8" t="s">
        <v>83</v>
      </c>
      <c r="T101" s="8"/>
      <c r="U101" s="8"/>
      <c r="V101" s="8" t="s">
        <v>341</v>
      </c>
      <c r="W101" s="8" t="s">
        <v>342</v>
      </c>
    </row>
    <row r="102" ht="39.75" customHeight="1">
      <c r="A102" s="7">
        <v>49.0</v>
      </c>
      <c r="B102" s="7">
        <v>2023.0</v>
      </c>
      <c r="C102" s="8" t="s">
        <v>23</v>
      </c>
      <c r="D102" s="8" t="s">
        <v>108</v>
      </c>
      <c r="E102" s="8" t="s">
        <v>334</v>
      </c>
      <c r="F102" s="10">
        <v>1087000.0</v>
      </c>
      <c r="G102" s="8" t="s">
        <v>110</v>
      </c>
      <c r="H102" s="8" t="s">
        <v>79</v>
      </c>
      <c r="I102" s="8" t="s">
        <v>86</v>
      </c>
      <c r="J102" s="8" t="s">
        <v>343</v>
      </c>
      <c r="K102" s="11">
        <v>45091.0</v>
      </c>
      <c r="L102" s="10">
        <v>1087000.0</v>
      </c>
      <c r="M102" s="8" t="s">
        <v>112</v>
      </c>
      <c r="N102" s="10">
        <f t="shared" si="23"/>
        <v>1087000</v>
      </c>
      <c r="O102" s="12">
        <v>1087000.0</v>
      </c>
      <c r="P102" s="12">
        <v>0.0</v>
      </c>
      <c r="Q102" s="8"/>
      <c r="R102" s="8"/>
      <c r="S102" s="8"/>
      <c r="T102" s="8"/>
      <c r="U102" s="8"/>
      <c r="V102" s="8" t="s">
        <v>344</v>
      </c>
      <c r="W102" s="8" t="s">
        <v>345</v>
      </c>
    </row>
    <row r="103" ht="39.75" customHeight="1">
      <c r="A103" s="7">
        <v>50.0</v>
      </c>
      <c r="B103" s="7">
        <v>2023.0</v>
      </c>
      <c r="C103" s="8" t="s">
        <v>23</v>
      </c>
      <c r="D103" s="8" t="s">
        <v>24</v>
      </c>
      <c r="E103" s="8" t="s">
        <v>334</v>
      </c>
      <c r="F103" s="10">
        <v>234000.0</v>
      </c>
      <c r="G103" s="8" t="s">
        <v>346</v>
      </c>
      <c r="H103" s="8" t="s">
        <v>27</v>
      </c>
      <c r="I103" s="8" t="s">
        <v>347</v>
      </c>
      <c r="J103" s="8" t="s">
        <v>348</v>
      </c>
      <c r="K103" s="11">
        <v>45229.0</v>
      </c>
      <c r="L103" s="10">
        <v>234000.0</v>
      </c>
      <c r="M103" s="8" t="s">
        <v>349</v>
      </c>
      <c r="N103" s="10">
        <f t="shared" si="23"/>
        <v>234000</v>
      </c>
      <c r="O103" s="12">
        <v>234000.0</v>
      </c>
      <c r="P103" s="12">
        <v>0.0</v>
      </c>
      <c r="Q103" s="8"/>
      <c r="R103" s="8"/>
      <c r="S103" s="8" t="s">
        <v>43</v>
      </c>
      <c r="T103" s="8"/>
      <c r="U103" s="8"/>
      <c r="V103" s="8" t="s">
        <v>350</v>
      </c>
      <c r="W103" s="8" t="s">
        <v>351</v>
      </c>
    </row>
    <row r="104" ht="39.75" customHeight="1">
      <c r="A104" s="7">
        <v>51.0</v>
      </c>
      <c r="B104" s="7">
        <v>2023.0</v>
      </c>
      <c r="C104" s="8" t="s">
        <v>23</v>
      </c>
      <c r="D104" s="8" t="s">
        <v>24</v>
      </c>
      <c r="E104" s="8" t="s">
        <v>334</v>
      </c>
      <c r="F104" s="10">
        <v>230617.0</v>
      </c>
      <c r="G104" s="8" t="s">
        <v>174</v>
      </c>
      <c r="H104" s="8" t="s">
        <v>27</v>
      </c>
      <c r="I104" s="8" t="s">
        <v>40</v>
      </c>
      <c r="J104" s="8" t="s">
        <v>352</v>
      </c>
      <c r="K104" s="11">
        <v>45237.0</v>
      </c>
      <c r="L104" s="10">
        <v>230617.0</v>
      </c>
      <c r="M104" s="27" t="s">
        <v>353</v>
      </c>
      <c r="N104" s="10">
        <f t="shared" si="23"/>
        <v>230617</v>
      </c>
      <c r="O104" s="12">
        <v>230617.0</v>
      </c>
      <c r="P104" s="12">
        <v>0.0</v>
      </c>
      <c r="Q104" s="8"/>
      <c r="R104" s="8"/>
      <c r="S104" s="8" t="s">
        <v>43</v>
      </c>
      <c r="T104" s="8"/>
      <c r="U104" s="8"/>
      <c r="V104" s="8" t="s">
        <v>354</v>
      </c>
      <c r="W104" s="8" t="s">
        <v>355</v>
      </c>
    </row>
    <row r="105" ht="39.75" customHeight="1">
      <c r="A105" s="7">
        <v>52.0</v>
      </c>
      <c r="B105" s="7">
        <v>2023.0</v>
      </c>
      <c r="C105" s="8" t="s">
        <v>23</v>
      </c>
      <c r="D105" s="8" t="s">
        <v>24</v>
      </c>
      <c r="E105" s="8" t="s">
        <v>356</v>
      </c>
      <c r="F105" s="10">
        <f t="shared" ref="F105:F109" si="25">L105</f>
        <v>1408303.22</v>
      </c>
      <c r="G105" s="8" t="s">
        <v>74</v>
      </c>
      <c r="H105" s="8" t="s">
        <v>27</v>
      </c>
      <c r="I105" s="8" t="s">
        <v>123</v>
      </c>
      <c r="J105" s="8" t="s">
        <v>357</v>
      </c>
      <c r="K105" s="11">
        <v>45103.0</v>
      </c>
      <c r="L105" s="10">
        <v>1408303.22</v>
      </c>
      <c r="M105" s="8" t="s">
        <v>125</v>
      </c>
      <c r="N105" s="10">
        <f t="shared" si="23"/>
        <v>1408303.22</v>
      </c>
      <c r="O105" s="12">
        <v>1408303.22</v>
      </c>
      <c r="P105" s="12">
        <v>0.0</v>
      </c>
      <c r="Q105" s="8"/>
      <c r="R105" s="8"/>
      <c r="S105" s="8" t="s">
        <v>31</v>
      </c>
      <c r="T105" s="8"/>
      <c r="U105" s="8"/>
      <c r="V105" s="8" t="s">
        <v>358</v>
      </c>
      <c r="W105" s="8" t="s">
        <v>359</v>
      </c>
    </row>
    <row r="106" ht="39.75" customHeight="1">
      <c r="A106" s="7">
        <v>52.0</v>
      </c>
      <c r="B106" s="7">
        <v>2023.0</v>
      </c>
      <c r="C106" s="8" t="s">
        <v>23</v>
      </c>
      <c r="D106" s="8" t="s">
        <v>24</v>
      </c>
      <c r="E106" s="8" t="s">
        <v>356</v>
      </c>
      <c r="F106" s="10">
        <f t="shared" si="25"/>
        <v>79694.48</v>
      </c>
      <c r="G106" s="8" t="s">
        <v>74</v>
      </c>
      <c r="H106" s="8" t="s">
        <v>27</v>
      </c>
      <c r="I106" s="8" t="s">
        <v>123</v>
      </c>
      <c r="J106" s="8" t="s">
        <v>360</v>
      </c>
      <c r="K106" s="11">
        <v>45103.0</v>
      </c>
      <c r="L106" s="10">
        <v>79694.48</v>
      </c>
      <c r="M106" s="8" t="s">
        <v>125</v>
      </c>
      <c r="N106" s="10">
        <f t="shared" si="23"/>
        <v>79694.48</v>
      </c>
      <c r="O106" s="12">
        <v>79694.48</v>
      </c>
      <c r="P106" s="12">
        <v>0.0</v>
      </c>
      <c r="Q106" s="8"/>
      <c r="R106" s="8"/>
      <c r="S106" s="8" t="s">
        <v>31</v>
      </c>
      <c r="T106" s="8"/>
      <c r="U106" s="8"/>
      <c r="V106" s="8" t="s">
        <v>361</v>
      </c>
      <c r="W106" s="8" t="s">
        <v>362</v>
      </c>
    </row>
    <row r="107" ht="39.75" customHeight="1">
      <c r="A107" s="7">
        <v>52.0</v>
      </c>
      <c r="B107" s="7">
        <v>2023.0</v>
      </c>
      <c r="C107" s="8" t="s">
        <v>23</v>
      </c>
      <c r="D107" s="8" t="s">
        <v>24</v>
      </c>
      <c r="E107" s="8" t="s">
        <v>356</v>
      </c>
      <c r="F107" s="10">
        <f t="shared" si="25"/>
        <v>18350</v>
      </c>
      <c r="G107" s="8" t="s">
        <v>74</v>
      </c>
      <c r="H107" s="8" t="s">
        <v>27</v>
      </c>
      <c r="I107" s="8" t="s">
        <v>123</v>
      </c>
      <c r="J107" s="8" t="s">
        <v>363</v>
      </c>
      <c r="K107" s="11">
        <v>45103.0</v>
      </c>
      <c r="L107" s="10">
        <v>18350.0</v>
      </c>
      <c r="M107" s="8" t="s">
        <v>125</v>
      </c>
      <c r="N107" s="10">
        <f t="shared" si="23"/>
        <v>18350</v>
      </c>
      <c r="O107" s="12">
        <v>18350.0</v>
      </c>
      <c r="P107" s="12">
        <v>0.0</v>
      </c>
      <c r="Q107" s="8"/>
      <c r="R107" s="8"/>
      <c r="S107" s="8" t="s">
        <v>31</v>
      </c>
      <c r="T107" s="8"/>
      <c r="U107" s="8"/>
      <c r="V107" s="8" t="s">
        <v>364</v>
      </c>
      <c r="W107" s="8" t="s">
        <v>365</v>
      </c>
    </row>
    <row r="108" ht="39.75" customHeight="1">
      <c r="A108" s="7">
        <v>52.0</v>
      </c>
      <c r="B108" s="7">
        <v>2023.0</v>
      </c>
      <c r="C108" s="8" t="s">
        <v>23</v>
      </c>
      <c r="D108" s="8" t="s">
        <v>24</v>
      </c>
      <c r="E108" s="8" t="s">
        <v>356</v>
      </c>
      <c r="F108" s="10">
        <f t="shared" si="25"/>
        <v>19800</v>
      </c>
      <c r="G108" s="8" t="s">
        <v>74</v>
      </c>
      <c r="H108" s="8" t="s">
        <v>27</v>
      </c>
      <c r="I108" s="8" t="s">
        <v>123</v>
      </c>
      <c r="J108" s="8" t="s">
        <v>366</v>
      </c>
      <c r="K108" s="11">
        <v>45103.0</v>
      </c>
      <c r="L108" s="10">
        <v>19800.0</v>
      </c>
      <c r="M108" s="8" t="s">
        <v>125</v>
      </c>
      <c r="N108" s="10">
        <f t="shared" si="23"/>
        <v>19800</v>
      </c>
      <c r="O108" s="12">
        <v>19800.0</v>
      </c>
      <c r="P108" s="12">
        <v>0.0</v>
      </c>
      <c r="Q108" s="8"/>
      <c r="R108" s="8"/>
      <c r="S108" s="8" t="s">
        <v>31</v>
      </c>
      <c r="T108" s="8"/>
      <c r="U108" s="8"/>
      <c r="V108" s="8" t="s">
        <v>367</v>
      </c>
      <c r="W108" s="8" t="s">
        <v>368</v>
      </c>
    </row>
    <row r="109" ht="39.75" customHeight="1">
      <c r="A109" s="7">
        <v>52.0</v>
      </c>
      <c r="B109" s="7">
        <v>2023.0</v>
      </c>
      <c r="C109" s="8" t="s">
        <v>23</v>
      </c>
      <c r="D109" s="8" t="s">
        <v>24</v>
      </c>
      <c r="E109" s="8" t="s">
        <v>356</v>
      </c>
      <c r="F109" s="10">
        <f t="shared" si="25"/>
        <v>20518.8</v>
      </c>
      <c r="G109" s="8" t="s">
        <v>74</v>
      </c>
      <c r="H109" s="8" t="s">
        <v>27</v>
      </c>
      <c r="I109" s="8" t="s">
        <v>123</v>
      </c>
      <c r="J109" s="8" t="s">
        <v>369</v>
      </c>
      <c r="K109" s="11">
        <v>45103.0</v>
      </c>
      <c r="L109" s="10">
        <v>20518.8</v>
      </c>
      <c r="M109" s="8" t="s">
        <v>125</v>
      </c>
      <c r="N109" s="10">
        <f t="shared" si="23"/>
        <v>20518.8</v>
      </c>
      <c r="O109" s="12">
        <v>20518.8</v>
      </c>
      <c r="P109" s="12">
        <v>0.0</v>
      </c>
      <c r="Q109" s="8"/>
      <c r="R109" s="8"/>
      <c r="S109" s="8" t="s">
        <v>31</v>
      </c>
      <c r="T109" s="8"/>
      <c r="U109" s="8"/>
      <c r="V109" s="8" t="s">
        <v>370</v>
      </c>
      <c r="W109" s="8" t="s">
        <v>371</v>
      </c>
    </row>
    <row r="110" ht="39.75" customHeight="1">
      <c r="A110" s="17">
        <v>52.0</v>
      </c>
      <c r="B110" s="17">
        <v>2023.0</v>
      </c>
      <c r="C110" s="18" t="s">
        <v>23</v>
      </c>
      <c r="D110" s="18" t="s">
        <v>24</v>
      </c>
      <c r="E110" s="18" t="s">
        <v>356</v>
      </c>
      <c r="F110" s="19">
        <v>4950.500000000029</v>
      </c>
      <c r="G110" s="18" t="s">
        <v>74</v>
      </c>
      <c r="H110" s="18" t="s">
        <v>27</v>
      </c>
      <c r="I110" s="18"/>
      <c r="J110" s="18"/>
      <c r="K110" s="20"/>
      <c r="L110" s="19">
        <v>0.0</v>
      </c>
      <c r="M110" s="37"/>
      <c r="N110" s="19">
        <v>0.0</v>
      </c>
      <c r="O110" s="31">
        <v>0.0</v>
      </c>
      <c r="P110" s="31">
        <v>0.0</v>
      </c>
      <c r="Q110" s="18"/>
      <c r="R110" s="18"/>
      <c r="S110" s="18"/>
      <c r="T110" s="18"/>
      <c r="U110" s="18"/>
      <c r="V110" s="18" t="s">
        <v>370</v>
      </c>
      <c r="W110" s="18"/>
    </row>
    <row r="111" ht="39.75" customHeight="1">
      <c r="A111" s="7">
        <v>53.0</v>
      </c>
      <c r="B111" s="7">
        <v>2023.0</v>
      </c>
      <c r="C111" s="8" t="s">
        <v>23</v>
      </c>
      <c r="D111" s="8" t="s">
        <v>24</v>
      </c>
      <c r="E111" s="8" t="s">
        <v>356</v>
      </c>
      <c r="F111" s="10">
        <v>1551617.0</v>
      </c>
      <c r="G111" s="8" t="s">
        <v>66</v>
      </c>
      <c r="H111" s="8" t="s">
        <v>27</v>
      </c>
      <c r="I111" s="8" t="s">
        <v>67</v>
      </c>
      <c r="J111" s="8" t="s">
        <v>372</v>
      </c>
      <c r="K111" s="11">
        <v>45113.0</v>
      </c>
      <c r="L111" s="10">
        <v>1551617.0</v>
      </c>
      <c r="M111" s="8" t="s">
        <v>69</v>
      </c>
      <c r="N111" s="10">
        <f t="shared" ref="N111:N115" si="26">O111</f>
        <v>1551617</v>
      </c>
      <c r="O111" s="12">
        <v>1551617.0</v>
      </c>
      <c r="P111" s="12">
        <v>0.0</v>
      </c>
      <c r="Q111" s="9"/>
      <c r="R111" s="8"/>
      <c r="S111" s="8" t="s">
        <v>31</v>
      </c>
      <c r="T111" s="9"/>
      <c r="U111" s="9"/>
      <c r="V111" s="9" t="s">
        <v>373</v>
      </c>
      <c r="W111" s="8" t="s">
        <v>374</v>
      </c>
    </row>
    <row r="112" ht="39.75" customHeight="1">
      <c r="A112" s="7">
        <v>54.0</v>
      </c>
      <c r="B112" s="7">
        <v>2023.0</v>
      </c>
      <c r="C112" s="8" t="s">
        <v>23</v>
      </c>
      <c r="D112" s="8" t="s">
        <v>108</v>
      </c>
      <c r="E112" s="8" t="s">
        <v>375</v>
      </c>
      <c r="F112" s="10">
        <v>811007.0</v>
      </c>
      <c r="G112" s="8" t="s">
        <v>110</v>
      </c>
      <c r="H112" s="8" t="s">
        <v>180</v>
      </c>
      <c r="I112" s="8" t="s">
        <v>86</v>
      </c>
      <c r="J112" s="8" t="s">
        <v>376</v>
      </c>
      <c r="K112" s="11">
        <v>45191.0</v>
      </c>
      <c r="L112" s="10">
        <v>811007.0</v>
      </c>
      <c r="M112" s="8" t="s">
        <v>377</v>
      </c>
      <c r="N112" s="10">
        <f t="shared" si="26"/>
        <v>811007</v>
      </c>
      <c r="O112" s="12">
        <v>811007.0</v>
      </c>
      <c r="P112" s="12">
        <v>0.0</v>
      </c>
      <c r="Q112" s="8"/>
      <c r="R112" s="8"/>
      <c r="S112" s="8"/>
      <c r="T112" s="8"/>
      <c r="U112" s="8"/>
      <c r="V112" s="8" t="s">
        <v>378</v>
      </c>
      <c r="W112" s="8" t="s">
        <v>379</v>
      </c>
    </row>
    <row r="113" ht="39.75" customHeight="1">
      <c r="A113" s="7">
        <v>55.0</v>
      </c>
      <c r="B113" s="7">
        <v>2023.0</v>
      </c>
      <c r="C113" s="8" t="s">
        <v>23</v>
      </c>
      <c r="D113" s="8" t="s">
        <v>108</v>
      </c>
      <c r="E113" s="8" t="s">
        <v>375</v>
      </c>
      <c r="F113" s="10">
        <v>339430.0</v>
      </c>
      <c r="G113" s="8" t="s">
        <v>110</v>
      </c>
      <c r="H113" s="8" t="s">
        <v>180</v>
      </c>
      <c r="I113" s="8" t="s">
        <v>86</v>
      </c>
      <c r="J113" s="8" t="s">
        <v>380</v>
      </c>
      <c r="K113" s="11">
        <v>45191.0</v>
      </c>
      <c r="L113" s="10">
        <v>339430.0</v>
      </c>
      <c r="M113" s="27" t="s">
        <v>377</v>
      </c>
      <c r="N113" s="10">
        <f t="shared" si="26"/>
        <v>339430</v>
      </c>
      <c r="O113" s="12">
        <v>339430.0</v>
      </c>
      <c r="P113" s="12">
        <v>0.0</v>
      </c>
      <c r="Q113" s="8"/>
      <c r="R113" s="8"/>
      <c r="S113" s="8"/>
      <c r="T113" s="8"/>
      <c r="U113" s="8"/>
      <c r="V113" s="8" t="s">
        <v>381</v>
      </c>
      <c r="W113" s="8" t="s">
        <v>382</v>
      </c>
    </row>
    <row r="114" ht="39.75" customHeight="1">
      <c r="A114" s="7">
        <v>56.0</v>
      </c>
      <c r="B114" s="7">
        <v>2023.0</v>
      </c>
      <c r="C114" s="8" t="s">
        <v>23</v>
      </c>
      <c r="D114" s="8" t="s">
        <v>108</v>
      </c>
      <c r="E114" s="8" t="s">
        <v>375</v>
      </c>
      <c r="F114" s="10">
        <v>401180.0</v>
      </c>
      <c r="G114" s="8" t="s">
        <v>110</v>
      </c>
      <c r="H114" s="8" t="s">
        <v>180</v>
      </c>
      <c r="I114" s="8" t="s">
        <v>86</v>
      </c>
      <c r="J114" s="8" t="s">
        <v>383</v>
      </c>
      <c r="K114" s="11">
        <v>45191.0</v>
      </c>
      <c r="L114" s="10">
        <v>401180.0</v>
      </c>
      <c r="M114" s="8" t="s">
        <v>377</v>
      </c>
      <c r="N114" s="10">
        <f t="shared" si="26"/>
        <v>401180</v>
      </c>
      <c r="O114" s="12">
        <v>401180.0</v>
      </c>
      <c r="P114" s="12">
        <v>0.0</v>
      </c>
      <c r="Q114" s="8"/>
      <c r="R114" s="8"/>
      <c r="S114" s="8"/>
      <c r="T114" s="8"/>
      <c r="U114" s="8"/>
      <c r="V114" s="8" t="s">
        <v>384</v>
      </c>
      <c r="W114" s="8" t="s">
        <v>385</v>
      </c>
    </row>
    <row r="115" ht="39.75" customHeight="1">
      <c r="A115" s="7">
        <v>57.0</v>
      </c>
      <c r="B115" s="7">
        <v>2023.0</v>
      </c>
      <c r="C115" s="8" t="s">
        <v>23</v>
      </c>
      <c r="D115" s="8" t="s">
        <v>24</v>
      </c>
      <c r="E115" s="8" t="s">
        <v>375</v>
      </c>
      <c r="F115" s="10">
        <f t="shared" ref="F115:F116" si="27">L115</f>
        <v>1364998.77</v>
      </c>
      <c r="G115" s="8" t="s">
        <v>74</v>
      </c>
      <c r="H115" s="36" t="s">
        <v>265</v>
      </c>
      <c r="I115" s="8" t="s">
        <v>123</v>
      </c>
      <c r="J115" s="13" t="s">
        <v>386</v>
      </c>
      <c r="K115" s="14">
        <v>45273.0</v>
      </c>
      <c r="L115" s="15">
        <v>1364998.77</v>
      </c>
      <c r="M115" s="8" t="s">
        <v>125</v>
      </c>
      <c r="N115" s="10">
        <f t="shared" si="26"/>
        <v>1364998.77</v>
      </c>
      <c r="O115" s="16">
        <v>1364998.77</v>
      </c>
      <c r="P115" s="16">
        <v>0.0</v>
      </c>
      <c r="Q115" s="8"/>
      <c r="R115" s="8"/>
      <c r="S115" s="8" t="s">
        <v>31</v>
      </c>
      <c r="T115" s="8"/>
      <c r="U115" s="8"/>
      <c r="V115" s="8" t="s">
        <v>387</v>
      </c>
      <c r="W115" s="8" t="s">
        <v>388</v>
      </c>
    </row>
    <row r="116" ht="39.75" customHeight="1">
      <c r="A116" s="33">
        <v>57.0</v>
      </c>
      <c r="B116" s="7">
        <v>2023.0</v>
      </c>
      <c r="C116" s="8" t="s">
        <v>23</v>
      </c>
      <c r="D116" s="8" t="s">
        <v>24</v>
      </c>
      <c r="E116" s="8" t="s">
        <v>375</v>
      </c>
      <c r="F116" s="10">
        <f t="shared" si="27"/>
        <v>186618.23</v>
      </c>
      <c r="G116" s="8" t="s">
        <v>74</v>
      </c>
      <c r="H116" s="36" t="s">
        <v>265</v>
      </c>
      <c r="I116" s="8" t="s">
        <v>123</v>
      </c>
      <c r="J116" s="13" t="s">
        <v>389</v>
      </c>
      <c r="K116" s="14">
        <v>45273.0</v>
      </c>
      <c r="L116" s="15">
        <v>186618.23</v>
      </c>
      <c r="M116" s="8" t="s">
        <v>125</v>
      </c>
      <c r="N116" s="10">
        <v>186618.23</v>
      </c>
      <c r="O116" s="10">
        <v>186618.23</v>
      </c>
      <c r="P116" s="16">
        <f>L116-O116</f>
        <v>0</v>
      </c>
      <c r="Q116" s="8"/>
      <c r="R116" s="8"/>
      <c r="S116" s="8" t="s">
        <v>31</v>
      </c>
      <c r="T116" s="8"/>
      <c r="U116" s="8"/>
      <c r="V116" s="8" t="s">
        <v>387</v>
      </c>
      <c r="W116" s="8" t="s">
        <v>390</v>
      </c>
    </row>
    <row r="117" ht="39.75" customHeight="1">
      <c r="A117" s="7">
        <v>58.0</v>
      </c>
      <c r="B117" s="7">
        <v>2023.0</v>
      </c>
      <c r="C117" s="8" t="s">
        <v>23</v>
      </c>
      <c r="D117" s="8" t="s">
        <v>24</v>
      </c>
      <c r="E117" s="8" t="s">
        <v>391</v>
      </c>
      <c r="F117" s="10">
        <v>250000.0</v>
      </c>
      <c r="G117" s="8" t="s">
        <v>74</v>
      </c>
      <c r="H117" s="8" t="s">
        <v>27</v>
      </c>
      <c r="I117" s="8" t="s">
        <v>86</v>
      </c>
      <c r="J117" s="8" t="s">
        <v>392</v>
      </c>
      <c r="K117" s="11">
        <v>45100.0</v>
      </c>
      <c r="L117" s="10">
        <v>250000.0</v>
      </c>
      <c r="M117" s="8" t="s">
        <v>393</v>
      </c>
      <c r="N117" s="10">
        <v>250000.0</v>
      </c>
      <c r="O117" s="12">
        <v>250000.0</v>
      </c>
      <c r="P117" s="12">
        <v>0.0</v>
      </c>
      <c r="Q117" s="8"/>
      <c r="R117" s="8"/>
      <c r="S117" s="8" t="s">
        <v>83</v>
      </c>
      <c r="T117" s="8"/>
      <c r="U117" s="8"/>
      <c r="V117" s="8" t="s">
        <v>394</v>
      </c>
      <c r="W117" s="8" t="s">
        <v>395</v>
      </c>
    </row>
    <row r="118" ht="39.75" customHeight="1">
      <c r="A118" s="7">
        <v>59.0</v>
      </c>
      <c r="B118" s="7">
        <v>2023.0</v>
      </c>
      <c r="C118" s="8" t="s">
        <v>23</v>
      </c>
      <c r="D118" s="8" t="s">
        <v>24</v>
      </c>
      <c r="E118" s="8" t="s">
        <v>391</v>
      </c>
      <c r="F118" s="10">
        <v>301000.0</v>
      </c>
      <c r="G118" s="8" t="s">
        <v>74</v>
      </c>
      <c r="H118" s="8" t="s">
        <v>304</v>
      </c>
      <c r="I118" s="8" t="s">
        <v>80</v>
      </c>
      <c r="J118" s="8" t="s">
        <v>396</v>
      </c>
      <c r="K118" s="11">
        <v>45229.0</v>
      </c>
      <c r="L118" s="10">
        <v>301000.0</v>
      </c>
      <c r="M118" s="27" t="s">
        <v>397</v>
      </c>
      <c r="N118" s="10">
        <f t="shared" ref="N118:N120" si="28">O118</f>
        <v>301000</v>
      </c>
      <c r="O118" s="12">
        <v>301000.0</v>
      </c>
      <c r="P118" s="12">
        <v>0.0</v>
      </c>
      <c r="Q118" s="8"/>
      <c r="R118" s="8"/>
      <c r="S118" s="8" t="s">
        <v>83</v>
      </c>
      <c r="T118" s="8"/>
      <c r="U118" s="8"/>
      <c r="V118" s="8" t="s">
        <v>398</v>
      </c>
      <c r="W118" s="8" t="s">
        <v>399</v>
      </c>
    </row>
    <row r="119" ht="39.75" customHeight="1">
      <c r="A119" s="7">
        <v>60.0</v>
      </c>
      <c r="B119" s="7">
        <v>2023.0</v>
      </c>
      <c r="C119" s="8" t="s">
        <v>23</v>
      </c>
      <c r="D119" s="8" t="s">
        <v>24</v>
      </c>
      <c r="E119" s="8" t="s">
        <v>391</v>
      </c>
      <c r="F119" s="10">
        <v>1000617.0</v>
      </c>
      <c r="G119" s="8" t="s">
        <v>74</v>
      </c>
      <c r="H119" s="8" t="s">
        <v>27</v>
      </c>
      <c r="I119" s="8" t="s">
        <v>86</v>
      </c>
      <c r="J119" s="8" t="s">
        <v>392</v>
      </c>
      <c r="K119" s="11">
        <v>45100.0</v>
      </c>
      <c r="L119" s="10">
        <v>1000617.0</v>
      </c>
      <c r="M119" s="8" t="s">
        <v>393</v>
      </c>
      <c r="N119" s="10">
        <f t="shared" si="28"/>
        <v>1000617</v>
      </c>
      <c r="O119" s="12">
        <v>1000617.0</v>
      </c>
      <c r="P119" s="12">
        <v>0.0</v>
      </c>
      <c r="Q119" s="8"/>
      <c r="R119" s="8"/>
      <c r="S119" s="8" t="s">
        <v>83</v>
      </c>
      <c r="T119" s="8"/>
      <c r="U119" s="8"/>
      <c r="V119" s="8" t="s">
        <v>394</v>
      </c>
      <c r="W119" s="8" t="s">
        <v>395</v>
      </c>
    </row>
    <row r="120" ht="39.75" customHeight="1">
      <c r="A120" s="7">
        <v>61.0</v>
      </c>
      <c r="B120" s="7">
        <v>2023.0</v>
      </c>
      <c r="C120" s="8" t="s">
        <v>23</v>
      </c>
      <c r="D120" s="8" t="s">
        <v>24</v>
      </c>
      <c r="E120" s="8" t="s">
        <v>391</v>
      </c>
      <c r="F120" s="10">
        <v>198710.35</v>
      </c>
      <c r="G120" s="8" t="s">
        <v>66</v>
      </c>
      <c r="H120" s="8" t="s">
        <v>304</v>
      </c>
      <c r="I120" s="8" t="s">
        <v>67</v>
      </c>
      <c r="J120" s="8" t="s">
        <v>400</v>
      </c>
      <c r="K120" s="11">
        <v>45231.0</v>
      </c>
      <c r="L120" s="10">
        <v>198710.35</v>
      </c>
      <c r="M120" s="27" t="s">
        <v>69</v>
      </c>
      <c r="N120" s="10">
        <f t="shared" si="28"/>
        <v>198710.35</v>
      </c>
      <c r="O120" s="12">
        <v>198710.35</v>
      </c>
      <c r="P120" s="16">
        <v>0.0</v>
      </c>
      <c r="Q120" s="8"/>
      <c r="R120" s="8"/>
      <c r="S120" s="8" t="s">
        <v>31</v>
      </c>
      <c r="T120" s="8"/>
      <c r="U120" s="8"/>
      <c r="V120" s="8" t="s">
        <v>401</v>
      </c>
      <c r="W120" s="8" t="s">
        <v>402</v>
      </c>
    </row>
    <row r="121" ht="39.75" customHeight="1">
      <c r="A121" s="17">
        <v>61.0</v>
      </c>
      <c r="B121" s="17">
        <v>2023.0</v>
      </c>
      <c r="C121" s="18" t="s">
        <v>23</v>
      </c>
      <c r="D121" s="18" t="s">
        <v>24</v>
      </c>
      <c r="E121" s="18" t="s">
        <v>391</v>
      </c>
      <c r="F121" s="19">
        <v>1289.65</v>
      </c>
      <c r="G121" s="18" t="s">
        <v>66</v>
      </c>
      <c r="H121" s="18" t="s">
        <v>304</v>
      </c>
      <c r="I121" s="18"/>
      <c r="J121" s="18"/>
      <c r="K121" s="20"/>
      <c r="L121" s="19">
        <v>0.0</v>
      </c>
      <c r="M121" s="37"/>
      <c r="N121" s="19">
        <v>0.0</v>
      </c>
      <c r="O121" s="31">
        <v>0.0</v>
      </c>
      <c r="P121" s="26">
        <v>0.0</v>
      </c>
      <c r="Q121" s="18"/>
      <c r="R121" s="18"/>
      <c r="S121" s="18"/>
      <c r="T121" s="18"/>
      <c r="U121" s="18"/>
      <c r="V121" s="18" t="s">
        <v>401</v>
      </c>
      <c r="W121" s="18"/>
    </row>
    <row r="122" ht="39.75" customHeight="1">
      <c r="A122" s="7">
        <v>62.0</v>
      </c>
      <c r="B122" s="7">
        <v>2023.0</v>
      </c>
      <c r="C122" s="8" t="s">
        <v>23</v>
      </c>
      <c r="D122" s="8" t="s">
        <v>24</v>
      </c>
      <c r="E122" s="8" t="s">
        <v>391</v>
      </c>
      <c r="F122" s="10">
        <f t="shared" ref="F122:F126" si="29">L122</f>
        <v>200000</v>
      </c>
      <c r="G122" s="8" t="s">
        <v>260</v>
      </c>
      <c r="H122" s="8" t="s">
        <v>304</v>
      </c>
      <c r="I122" s="8" t="s">
        <v>80</v>
      </c>
      <c r="J122" s="8" t="s">
        <v>403</v>
      </c>
      <c r="K122" s="11">
        <v>45083.0</v>
      </c>
      <c r="L122" s="10">
        <v>200000.0</v>
      </c>
      <c r="M122" s="8" t="s">
        <v>404</v>
      </c>
      <c r="N122" s="10">
        <f t="shared" ref="N122:N126" si="30">O122</f>
        <v>200000</v>
      </c>
      <c r="O122" s="12">
        <v>200000.0</v>
      </c>
      <c r="P122" s="12">
        <v>0.0</v>
      </c>
      <c r="Q122" s="38"/>
      <c r="R122" s="8"/>
      <c r="S122" s="8" t="s">
        <v>83</v>
      </c>
      <c r="T122" s="38"/>
      <c r="U122" s="38"/>
      <c r="V122" s="38" t="s">
        <v>405</v>
      </c>
      <c r="W122" s="8" t="s">
        <v>406</v>
      </c>
    </row>
    <row r="123" ht="39.75" customHeight="1">
      <c r="A123" s="7">
        <v>62.0</v>
      </c>
      <c r="B123" s="7">
        <v>2023.0</v>
      </c>
      <c r="C123" s="8" t="s">
        <v>23</v>
      </c>
      <c r="D123" s="8" t="s">
        <v>24</v>
      </c>
      <c r="E123" s="8" t="s">
        <v>391</v>
      </c>
      <c r="F123" s="10">
        <f t="shared" si="29"/>
        <v>73083.25</v>
      </c>
      <c r="G123" s="8" t="s">
        <v>66</v>
      </c>
      <c r="H123" s="8" t="s">
        <v>304</v>
      </c>
      <c r="I123" s="8" t="s">
        <v>67</v>
      </c>
      <c r="J123" s="8" t="s">
        <v>407</v>
      </c>
      <c r="K123" s="11">
        <v>45231.0</v>
      </c>
      <c r="L123" s="10">
        <v>73083.25</v>
      </c>
      <c r="M123" s="8" t="s">
        <v>69</v>
      </c>
      <c r="N123" s="10">
        <f t="shared" si="30"/>
        <v>73083.25</v>
      </c>
      <c r="O123" s="12">
        <v>73083.25</v>
      </c>
      <c r="P123" s="12">
        <v>0.0</v>
      </c>
      <c r="Q123" s="8"/>
      <c r="R123" s="8"/>
      <c r="S123" s="8" t="s">
        <v>31</v>
      </c>
      <c r="T123" s="8"/>
      <c r="U123" s="8"/>
      <c r="V123" s="8" t="s">
        <v>408</v>
      </c>
      <c r="W123" s="8" t="s">
        <v>409</v>
      </c>
    </row>
    <row r="124" ht="39.75" customHeight="1">
      <c r="A124" s="7">
        <v>62.0</v>
      </c>
      <c r="B124" s="7">
        <v>2023.0</v>
      </c>
      <c r="C124" s="8" t="s">
        <v>23</v>
      </c>
      <c r="D124" s="8" t="s">
        <v>24</v>
      </c>
      <c r="E124" s="8" t="s">
        <v>391</v>
      </c>
      <c r="F124" s="10">
        <f t="shared" si="29"/>
        <v>375854.96</v>
      </c>
      <c r="G124" s="8" t="s">
        <v>66</v>
      </c>
      <c r="H124" s="8" t="s">
        <v>304</v>
      </c>
      <c r="I124" s="8" t="s">
        <v>67</v>
      </c>
      <c r="J124" s="8" t="s">
        <v>410</v>
      </c>
      <c r="K124" s="11">
        <v>45231.0</v>
      </c>
      <c r="L124" s="10">
        <v>375854.96</v>
      </c>
      <c r="M124" s="8" t="s">
        <v>69</v>
      </c>
      <c r="N124" s="10">
        <f t="shared" si="30"/>
        <v>375854.96</v>
      </c>
      <c r="O124" s="12">
        <v>375854.96</v>
      </c>
      <c r="P124" s="12">
        <v>0.0</v>
      </c>
      <c r="Q124" s="8"/>
      <c r="R124" s="8"/>
      <c r="S124" s="8" t="s">
        <v>31</v>
      </c>
      <c r="T124" s="8"/>
      <c r="U124" s="8"/>
      <c r="V124" s="8" t="s">
        <v>411</v>
      </c>
      <c r="W124" s="8" t="s">
        <v>412</v>
      </c>
    </row>
    <row r="125" ht="39.75" customHeight="1">
      <c r="A125" s="33">
        <v>62.0</v>
      </c>
      <c r="B125" s="7">
        <v>2023.0</v>
      </c>
      <c r="C125" s="8" t="s">
        <v>23</v>
      </c>
      <c r="D125" s="8" t="s">
        <v>24</v>
      </c>
      <c r="E125" s="8" t="s">
        <v>391</v>
      </c>
      <c r="F125" s="10">
        <f t="shared" si="29"/>
        <v>551061.79</v>
      </c>
      <c r="G125" s="8" t="s">
        <v>66</v>
      </c>
      <c r="H125" s="8" t="s">
        <v>304</v>
      </c>
      <c r="I125" s="8" t="s">
        <v>80</v>
      </c>
      <c r="J125" s="13" t="s">
        <v>413</v>
      </c>
      <c r="K125" s="14">
        <v>45288.0</v>
      </c>
      <c r="L125" s="15">
        <v>551061.79</v>
      </c>
      <c r="M125" s="8" t="s">
        <v>192</v>
      </c>
      <c r="N125" s="10">
        <f t="shared" si="30"/>
        <v>551061.79</v>
      </c>
      <c r="O125" s="16">
        <v>551061.79</v>
      </c>
      <c r="P125" s="16">
        <v>0.0</v>
      </c>
      <c r="Q125" s="8"/>
      <c r="R125" s="8"/>
      <c r="S125" s="8" t="s">
        <v>83</v>
      </c>
      <c r="T125" s="8"/>
      <c r="U125" s="8"/>
      <c r="V125" s="8" t="s">
        <v>414</v>
      </c>
      <c r="W125" s="8" t="s">
        <v>415</v>
      </c>
    </row>
    <row r="126" ht="39.75" customHeight="1">
      <c r="A126" s="7">
        <v>63.0</v>
      </c>
      <c r="B126" s="7">
        <v>2023.0</v>
      </c>
      <c r="C126" s="8" t="s">
        <v>23</v>
      </c>
      <c r="D126" s="8" t="s">
        <v>24</v>
      </c>
      <c r="E126" s="8" t="s">
        <v>391</v>
      </c>
      <c r="F126" s="10">
        <f t="shared" si="29"/>
        <v>93073.82</v>
      </c>
      <c r="G126" s="8" t="s">
        <v>66</v>
      </c>
      <c r="H126" s="8" t="s">
        <v>304</v>
      </c>
      <c r="I126" s="8" t="s">
        <v>67</v>
      </c>
      <c r="J126" s="8" t="s">
        <v>416</v>
      </c>
      <c r="K126" s="11">
        <v>45231.0</v>
      </c>
      <c r="L126" s="10">
        <v>93073.82</v>
      </c>
      <c r="M126" s="27" t="s">
        <v>69</v>
      </c>
      <c r="N126" s="10">
        <f t="shared" si="30"/>
        <v>93073.82</v>
      </c>
      <c r="O126" s="12">
        <v>93073.82</v>
      </c>
      <c r="P126" s="12">
        <v>0.0</v>
      </c>
      <c r="Q126" s="8"/>
      <c r="R126" s="8"/>
      <c r="S126" s="8" t="s">
        <v>31</v>
      </c>
      <c r="T126" s="8"/>
      <c r="U126" s="8"/>
      <c r="V126" s="8" t="s">
        <v>408</v>
      </c>
      <c r="W126" s="8" t="s">
        <v>417</v>
      </c>
    </row>
    <row r="127" ht="39.75" customHeight="1">
      <c r="A127" s="17">
        <v>63.0</v>
      </c>
      <c r="B127" s="17">
        <v>2023.0</v>
      </c>
      <c r="C127" s="18" t="s">
        <v>23</v>
      </c>
      <c r="D127" s="18" t="s">
        <v>24</v>
      </c>
      <c r="E127" s="18" t="s">
        <v>391</v>
      </c>
      <c r="F127" s="25">
        <v>6926.179999999993</v>
      </c>
      <c r="G127" s="18" t="s">
        <v>66</v>
      </c>
      <c r="H127" s="32" t="s">
        <v>304</v>
      </c>
      <c r="I127" s="18"/>
      <c r="J127" s="23"/>
      <c r="K127" s="24"/>
      <c r="L127" s="25">
        <v>0.0</v>
      </c>
      <c r="M127" s="18"/>
      <c r="N127" s="19">
        <v>0.0</v>
      </c>
      <c r="O127" s="26">
        <v>0.0</v>
      </c>
      <c r="P127" s="26">
        <v>0.0</v>
      </c>
      <c r="Q127" s="18"/>
      <c r="R127" s="18"/>
      <c r="S127" s="18"/>
      <c r="T127" s="18"/>
      <c r="U127" s="18"/>
      <c r="V127" s="18" t="s">
        <v>408</v>
      </c>
      <c r="W127" s="18"/>
    </row>
    <row r="128" ht="39.75" customHeight="1">
      <c r="A128" s="7">
        <v>64.0</v>
      </c>
      <c r="B128" s="7">
        <v>2023.0</v>
      </c>
      <c r="C128" s="8" t="s">
        <v>23</v>
      </c>
      <c r="D128" s="8" t="s">
        <v>24</v>
      </c>
      <c r="E128" s="8" t="s">
        <v>391</v>
      </c>
      <c r="F128" s="10">
        <v>51617.0</v>
      </c>
      <c r="G128" s="8" t="s">
        <v>66</v>
      </c>
      <c r="H128" s="8" t="s">
        <v>304</v>
      </c>
      <c r="I128" s="8" t="s">
        <v>67</v>
      </c>
      <c r="J128" s="13" t="s">
        <v>418</v>
      </c>
      <c r="K128" s="14">
        <v>45253.0</v>
      </c>
      <c r="L128" s="15">
        <v>51617.0</v>
      </c>
      <c r="M128" s="8" t="s">
        <v>419</v>
      </c>
      <c r="N128" s="10">
        <f t="shared" ref="N128:N133" si="31">O128</f>
        <v>51617</v>
      </c>
      <c r="O128" s="16">
        <v>51617.0</v>
      </c>
      <c r="P128" s="16">
        <v>0.0</v>
      </c>
      <c r="Q128" s="8"/>
      <c r="R128" s="8"/>
      <c r="S128" s="8" t="s">
        <v>31</v>
      </c>
      <c r="T128" s="8"/>
      <c r="U128" s="8"/>
      <c r="V128" s="8" t="s">
        <v>420</v>
      </c>
      <c r="W128" s="8" t="s">
        <v>421</v>
      </c>
    </row>
    <row r="129" ht="39.75" customHeight="1">
      <c r="A129" s="7">
        <v>65.0</v>
      </c>
      <c r="B129" s="7">
        <v>2023.0</v>
      </c>
      <c r="C129" s="8" t="s">
        <v>23</v>
      </c>
      <c r="D129" s="8" t="s">
        <v>24</v>
      </c>
      <c r="E129" s="8" t="s">
        <v>422</v>
      </c>
      <c r="F129" s="10">
        <v>39000.0</v>
      </c>
      <c r="G129" s="8" t="s">
        <v>74</v>
      </c>
      <c r="H129" s="36" t="s">
        <v>265</v>
      </c>
      <c r="I129" s="8" t="s">
        <v>123</v>
      </c>
      <c r="J129" s="13" t="s">
        <v>423</v>
      </c>
      <c r="K129" s="14">
        <v>45244.0</v>
      </c>
      <c r="L129" s="15">
        <v>39000.0</v>
      </c>
      <c r="M129" s="8" t="s">
        <v>140</v>
      </c>
      <c r="N129" s="10">
        <f t="shared" si="31"/>
        <v>39000</v>
      </c>
      <c r="O129" s="16">
        <v>39000.0</v>
      </c>
      <c r="P129" s="16">
        <v>0.0</v>
      </c>
      <c r="Q129" s="8"/>
      <c r="R129" s="8"/>
      <c r="S129" s="8" t="s">
        <v>31</v>
      </c>
      <c r="T129" s="8"/>
      <c r="U129" s="8"/>
      <c r="V129" s="8" t="s">
        <v>424</v>
      </c>
      <c r="W129" s="8" t="s">
        <v>425</v>
      </c>
    </row>
    <row r="130" ht="39.75" customHeight="1">
      <c r="A130" s="33">
        <v>65.0</v>
      </c>
      <c r="B130" s="7">
        <v>2023.0</v>
      </c>
      <c r="C130" s="8" t="s">
        <v>23</v>
      </c>
      <c r="D130" s="8" t="s">
        <v>24</v>
      </c>
      <c r="E130" s="8" t="s">
        <v>422</v>
      </c>
      <c r="F130" s="10">
        <v>486733.04</v>
      </c>
      <c r="G130" s="8" t="s">
        <v>74</v>
      </c>
      <c r="H130" s="36" t="s">
        <v>265</v>
      </c>
      <c r="I130" s="8" t="s">
        <v>123</v>
      </c>
      <c r="J130" s="13" t="s">
        <v>426</v>
      </c>
      <c r="K130" s="14">
        <v>45244.0</v>
      </c>
      <c r="L130" s="15">
        <v>486733.04</v>
      </c>
      <c r="M130" s="8" t="s">
        <v>140</v>
      </c>
      <c r="N130" s="10">
        <f t="shared" si="31"/>
        <v>486733.04</v>
      </c>
      <c r="O130" s="16">
        <v>486733.04</v>
      </c>
      <c r="P130" s="16">
        <v>0.0</v>
      </c>
      <c r="Q130" s="8"/>
      <c r="R130" s="8"/>
      <c r="S130" s="8" t="s">
        <v>31</v>
      </c>
      <c r="T130" s="8"/>
      <c r="U130" s="8"/>
      <c r="V130" s="8" t="s">
        <v>427</v>
      </c>
      <c r="W130" s="8" t="s">
        <v>428</v>
      </c>
    </row>
    <row r="131" ht="39.75" customHeight="1">
      <c r="A131" s="33">
        <v>65.0</v>
      </c>
      <c r="B131" s="7">
        <v>2023.0</v>
      </c>
      <c r="C131" s="8" t="s">
        <v>23</v>
      </c>
      <c r="D131" s="8" t="s">
        <v>24</v>
      </c>
      <c r="E131" s="8" t="s">
        <v>422</v>
      </c>
      <c r="F131" s="10">
        <v>152550.9</v>
      </c>
      <c r="G131" s="8" t="s">
        <v>74</v>
      </c>
      <c r="H131" s="36" t="s">
        <v>265</v>
      </c>
      <c r="I131" s="8" t="s">
        <v>123</v>
      </c>
      <c r="J131" s="13" t="s">
        <v>429</v>
      </c>
      <c r="K131" s="14">
        <v>45267.0</v>
      </c>
      <c r="L131" s="15">
        <v>152550.9</v>
      </c>
      <c r="M131" s="8" t="s">
        <v>140</v>
      </c>
      <c r="N131" s="10">
        <f t="shared" si="31"/>
        <v>152550.9</v>
      </c>
      <c r="O131" s="16">
        <v>152550.9</v>
      </c>
      <c r="P131" s="16">
        <v>0.0</v>
      </c>
      <c r="Q131" s="8"/>
      <c r="R131" s="8"/>
      <c r="S131" s="8" t="s">
        <v>31</v>
      </c>
      <c r="T131" s="8"/>
      <c r="U131" s="8"/>
      <c r="V131" s="8" t="s">
        <v>430</v>
      </c>
      <c r="W131" s="8" t="s">
        <v>431</v>
      </c>
    </row>
    <row r="132" ht="39.75" customHeight="1">
      <c r="A132" s="33">
        <v>65.0</v>
      </c>
      <c r="B132" s="7">
        <v>2023.0</v>
      </c>
      <c r="C132" s="8" t="s">
        <v>23</v>
      </c>
      <c r="D132" s="8" t="s">
        <v>24</v>
      </c>
      <c r="E132" s="8" t="s">
        <v>422</v>
      </c>
      <c r="F132" s="10">
        <v>248878.7</v>
      </c>
      <c r="G132" s="8" t="s">
        <v>74</v>
      </c>
      <c r="H132" s="36" t="s">
        <v>265</v>
      </c>
      <c r="I132" s="8" t="s">
        <v>123</v>
      </c>
      <c r="J132" s="13" t="s">
        <v>432</v>
      </c>
      <c r="K132" s="14">
        <v>45267.0</v>
      </c>
      <c r="L132" s="15">
        <v>248878.7</v>
      </c>
      <c r="M132" s="8" t="s">
        <v>140</v>
      </c>
      <c r="N132" s="10">
        <f t="shared" si="31"/>
        <v>248878.7</v>
      </c>
      <c r="O132" s="16">
        <v>248878.7</v>
      </c>
      <c r="P132" s="16">
        <v>0.0</v>
      </c>
      <c r="Q132" s="8"/>
      <c r="R132" s="8"/>
      <c r="S132" s="8" t="s">
        <v>31</v>
      </c>
      <c r="T132" s="8"/>
      <c r="U132" s="8"/>
      <c r="V132" s="8" t="s">
        <v>433</v>
      </c>
      <c r="W132" s="8" t="s">
        <v>434</v>
      </c>
    </row>
    <row r="133" ht="39.75" customHeight="1">
      <c r="A133" s="33">
        <v>65.0</v>
      </c>
      <c r="B133" s="7">
        <v>2023.0</v>
      </c>
      <c r="C133" s="8" t="s">
        <v>23</v>
      </c>
      <c r="D133" s="8" t="s">
        <v>24</v>
      </c>
      <c r="E133" s="8" t="s">
        <v>422</v>
      </c>
      <c r="F133" s="10">
        <v>24100.0</v>
      </c>
      <c r="G133" s="8" t="s">
        <v>74</v>
      </c>
      <c r="H133" s="36" t="s">
        <v>265</v>
      </c>
      <c r="I133" s="8" t="s">
        <v>123</v>
      </c>
      <c r="J133" s="13" t="s">
        <v>435</v>
      </c>
      <c r="K133" s="14">
        <v>45267.0</v>
      </c>
      <c r="L133" s="15">
        <v>24100.0</v>
      </c>
      <c r="M133" s="8" t="s">
        <v>140</v>
      </c>
      <c r="N133" s="10">
        <f t="shared" si="31"/>
        <v>24100</v>
      </c>
      <c r="O133" s="16">
        <v>24100.0</v>
      </c>
      <c r="P133" s="16">
        <v>0.0</v>
      </c>
      <c r="Q133" s="8"/>
      <c r="R133" s="8"/>
      <c r="S133" s="8" t="s">
        <v>31</v>
      </c>
      <c r="T133" s="8"/>
      <c r="U133" s="8"/>
      <c r="V133" s="8" t="s">
        <v>436</v>
      </c>
      <c r="W133" s="8" t="s">
        <v>437</v>
      </c>
    </row>
    <row r="134" ht="39.75" customHeight="1">
      <c r="A134" s="33">
        <v>65.0</v>
      </c>
      <c r="B134" s="7">
        <v>2023.0</v>
      </c>
      <c r="C134" s="8" t="s">
        <v>23</v>
      </c>
      <c r="D134" s="8" t="s">
        <v>24</v>
      </c>
      <c r="E134" s="8" t="s">
        <v>422</v>
      </c>
      <c r="F134" s="10">
        <v>160689.96</v>
      </c>
      <c r="G134" s="8" t="s">
        <v>74</v>
      </c>
      <c r="H134" s="36" t="s">
        <v>265</v>
      </c>
      <c r="I134" s="8" t="s">
        <v>123</v>
      </c>
      <c r="J134" s="13" t="s">
        <v>438</v>
      </c>
      <c r="K134" s="14">
        <v>45273.0</v>
      </c>
      <c r="L134" s="15">
        <v>160689.96</v>
      </c>
      <c r="M134" s="8" t="s">
        <v>140</v>
      </c>
      <c r="N134" s="10">
        <v>160689.96</v>
      </c>
      <c r="O134" s="16">
        <v>160689.96</v>
      </c>
      <c r="P134" s="16">
        <v>0.0</v>
      </c>
      <c r="Q134" s="8"/>
      <c r="R134" s="8"/>
      <c r="S134" s="8" t="s">
        <v>31</v>
      </c>
      <c r="T134" s="8"/>
      <c r="U134" s="8"/>
      <c r="V134" s="8" t="s">
        <v>439</v>
      </c>
      <c r="W134" s="8" t="s">
        <v>440</v>
      </c>
    </row>
    <row r="135" ht="39.75" customHeight="1">
      <c r="A135" s="33">
        <v>65.0</v>
      </c>
      <c r="B135" s="7">
        <v>2023.0</v>
      </c>
      <c r="C135" s="8" t="s">
        <v>23</v>
      </c>
      <c r="D135" s="8" t="s">
        <v>24</v>
      </c>
      <c r="E135" s="8" t="s">
        <v>422</v>
      </c>
      <c r="F135" s="10">
        <v>439664.30000000005</v>
      </c>
      <c r="G135" s="8" t="s">
        <v>74</v>
      </c>
      <c r="H135" s="36" t="s">
        <v>265</v>
      </c>
      <c r="I135" s="8" t="s">
        <v>67</v>
      </c>
      <c r="J135" s="8" t="s">
        <v>212</v>
      </c>
      <c r="K135" s="14">
        <v>45288.0</v>
      </c>
      <c r="L135" s="15">
        <v>439664.30000000005</v>
      </c>
      <c r="M135" s="8" t="s">
        <v>213</v>
      </c>
      <c r="N135" s="10">
        <v>439664.30000000005</v>
      </c>
      <c r="O135" s="16">
        <v>439664.30000000005</v>
      </c>
      <c r="P135" s="16">
        <v>0.0</v>
      </c>
      <c r="Q135" s="8"/>
      <c r="R135" s="8"/>
      <c r="S135" s="8" t="s">
        <v>31</v>
      </c>
      <c r="T135" s="8"/>
      <c r="U135" s="8"/>
      <c r="V135" s="8" t="s">
        <v>441</v>
      </c>
      <c r="W135" s="8" t="s">
        <v>214</v>
      </c>
    </row>
    <row r="136" ht="39.75" customHeight="1">
      <c r="A136" s="17">
        <v>65.0</v>
      </c>
      <c r="B136" s="17">
        <v>2023.0</v>
      </c>
      <c r="C136" s="18" t="s">
        <v>23</v>
      </c>
      <c r="D136" s="18" t="s">
        <v>24</v>
      </c>
      <c r="E136" s="18" t="s">
        <v>422</v>
      </c>
      <c r="F136" s="25">
        <v>0.09999999986030161</v>
      </c>
      <c r="G136" s="18" t="s">
        <v>74</v>
      </c>
      <c r="H136" s="32" t="s">
        <v>265</v>
      </c>
      <c r="I136" s="18"/>
      <c r="J136" s="18"/>
      <c r="K136" s="24"/>
      <c r="L136" s="25">
        <v>0.0</v>
      </c>
      <c r="M136" s="18"/>
      <c r="N136" s="19">
        <v>0.0</v>
      </c>
      <c r="O136" s="26">
        <v>0.0</v>
      </c>
      <c r="P136" s="26">
        <v>0.0</v>
      </c>
      <c r="Q136" s="18"/>
      <c r="R136" s="18"/>
      <c r="S136" s="18"/>
      <c r="T136" s="18"/>
      <c r="U136" s="18"/>
      <c r="V136" s="18" t="s">
        <v>442</v>
      </c>
      <c r="W136" s="18"/>
    </row>
    <row r="137" ht="39.75" customHeight="1">
      <c r="A137" s="7">
        <v>66.0</v>
      </c>
      <c r="B137" s="7">
        <v>2023.0</v>
      </c>
      <c r="C137" s="8" t="s">
        <v>23</v>
      </c>
      <c r="D137" s="8" t="s">
        <v>24</v>
      </c>
      <c r="E137" s="8" t="s">
        <v>422</v>
      </c>
      <c r="F137" s="10">
        <f>L137</f>
        <v>1078328.11</v>
      </c>
      <c r="G137" s="8" t="s">
        <v>443</v>
      </c>
      <c r="H137" s="8" t="s">
        <v>27</v>
      </c>
      <c r="I137" s="8" t="s">
        <v>444</v>
      </c>
      <c r="J137" s="8" t="s">
        <v>445</v>
      </c>
      <c r="K137" s="11">
        <v>44992.0</v>
      </c>
      <c r="L137" s="10">
        <v>1078328.11</v>
      </c>
      <c r="M137" s="8" t="s">
        <v>446</v>
      </c>
      <c r="N137" s="10">
        <f>O137</f>
        <v>1078328.11</v>
      </c>
      <c r="O137" s="12">
        <v>1078328.11</v>
      </c>
      <c r="P137" s="12">
        <v>0.0</v>
      </c>
      <c r="Q137" s="8"/>
      <c r="R137" s="8"/>
      <c r="S137" s="8" t="s">
        <v>31</v>
      </c>
      <c r="T137" s="8"/>
      <c r="U137" s="8"/>
      <c r="V137" s="8" t="s">
        <v>447</v>
      </c>
      <c r="W137" s="8" t="s">
        <v>448</v>
      </c>
    </row>
    <row r="138" ht="39.75" customHeight="1">
      <c r="A138" s="17">
        <v>66.0</v>
      </c>
      <c r="B138" s="17">
        <v>2023.0</v>
      </c>
      <c r="C138" s="18" t="s">
        <v>23</v>
      </c>
      <c r="D138" s="18" t="s">
        <v>24</v>
      </c>
      <c r="E138" s="18" t="s">
        <v>422</v>
      </c>
      <c r="F138" s="19">
        <v>473288.8899999999</v>
      </c>
      <c r="G138" s="18" t="s">
        <v>443</v>
      </c>
      <c r="H138" s="18" t="s">
        <v>27</v>
      </c>
      <c r="I138" s="18"/>
      <c r="J138" s="23"/>
      <c r="K138" s="24"/>
      <c r="L138" s="25">
        <v>0.0</v>
      </c>
      <c r="M138" s="18"/>
      <c r="N138" s="19">
        <v>0.0</v>
      </c>
      <c r="O138" s="26">
        <v>0.0</v>
      </c>
      <c r="P138" s="26">
        <v>0.0</v>
      </c>
      <c r="Q138" s="18"/>
      <c r="R138" s="18"/>
      <c r="S138" s="18"/>
      <c r="T138" s="18"/>
      <c r="U138" s="18"/>
      <c r="V138" s="18" t="s">
        <v>447</v>
      </c>
      <c r="W138" s="18"/>
    </row>
    <row r="139" ht="39.75" customHeight="1">
      <c r="A139" s="7">
        <v>67.0</v>
      </c>
      <c r="B139" s="7">
        <v>2023.0</v>
      </c>
      <c r="C139" s="8" t="s">
        <v>23</v>
      </c>
      <c r="D139" s="8" t="s">
        <v>108</v>
      </c>
      <c r="E139" s="8" t="s">
        <v>449</v>
      </c>
      <c r="F139" s="10">
        <v>1551617.0</v>
      </c>
      <c r="G139" s="8" t="s">
        <v>110</v>
      </c>
      <c r="H139" s="8" t="s">
        <v>450</v>
      </c>
      <c r="I139" s="8" t="s">
        <v>86</v>
      </c>
      <c r="J139" s="8" t="s">
        <v>451</v>
      </c>
      <c r="K139" s="11">
        <v>45111.0</v>
      </c>
      <c r="L139" s="10">
        <v>1551617.0</v>
      </c>
      <c r="M139" s="8" t="s">
        <v>452</v>
      </c>
      <c r="N139" s="10">
        <f t="shared" ref="N139:N142" si="32">O139</f>
        <v>1551617</v>
      </c>
      <c r="O139" s="12">
        <v>1551617.0</v>
      </c>
      <c r="P139" s="12">
        <v>0.0</v>
      </c>
      <c r="Q139" s="8"/>
      <c r="R139" s="8"/>
      <c r="S139" s="8"/>
      <c r="T139" s="8"/>
      <c r="U139" s="8"/>
      <c r="V139" s="8" t="s">
        <v>453</v>
      </c>
      <c r="W139" s="8" t="s">
        <v>454</v>
      </c>
    </row>
    <row r="140" ht="39.75" customHeight="1">
      <c r="A140" s="7">
        <v>68.0</v>
      </c>
      <c r="B140" s="7">
        <v>2023.0</v>
      </c>
      <c r="C140" s="8" t="s">
        <v>23</v>
      </c>
      <c r="D140" s="8" t="s">
        <v>108</v>
      </c>
      <c r="E140" s="8" t="s">
        <v>449</v>
      </c>
      <c r="F140" s="10">
        <v>1551617.0</v>
      </c>
      <c r="G140" s="8" t="s">
        <v>74</v>
      </c>
      <c r="H140" s="8" t="s">
        <v>265</v>
      </c>
      <c r="I140" s="8" t="s">
        <v>86</v>
      </c>
      <c r="J140" s="8" t="s">
        <v>455</v>
      </c>
      <c r="K140" s="11">
        <v>45117.0</v>
      </c>
      <c r="L140" s="10">
        <v>1551617.0</v>
      </c>
      <c r="M140" s="8" t="s">
        <v>456</v>
      </c>
      <c r="N140" s="10">
        <f t="shared" si="32"/>
        <v>1551617</v>
      </c>
      <c r="O140" s="12">
        <v>1551617.0</v>
      </c>
      <c r="P140" s="12">
        <v>0.0</v>
      </c>
      <c r="Q140" s="8"/>
      <c r="R140" s="8"/>
      <c r="S140" s="8" t="s">
        <v>83</v>
      </c>
      <c r="T140" s="8"/>
      <c r="U140" s="8"/>
      <c r="V140" s="8" t="s">
        <v>457</v>
      </c>
      <c r="W140" s="8" t="s">
        <v>458</v>
      </c>
    </row>
    <row r="141" ht="39.75" customHeight="1">
      <c r="A141" s="7">
        <v>69.0</v>
      </c>
      <c r="B141" s="7">
        <v>2023.0</v>
      </c>
      <c r="C141" s="8" t="s">
        <v>23</v>
      </c>
      <c r="D141" s="8" t="s">
        <v>24</v>
      </c>
      <c r="E141" s="8" t="s">
        <v>459</v>
      </c>
      <c r="F141" s="10">
        <v>400000.0</v>
      </c>
      <c r="G141" s="8" t="s">
        <v>74</v>
      </c>
      <c r="H141" s="36" t="s">
        <v>180</v>
      </c>
      <c r="I141" s="8" t="s">
        <v>67</v>
      </c>
      <c r="J141" s="13" t="s">
        <v>460</v>
      </c>
      <c r="K141" s="14">
        <v>45252.0</v>
      </c>
      <c r="L141" s="15">
        <v>400000.0</v>
      </c>
      <c r="M141" s="8" t="s">
        <v>213</v>
      </c>
      <c r="N141" s="10">
        <f t="shared" si="32"/>
        <v>400000</v>
      </c>
      <c r="O141" s="16">
        <v>400000.0</v>
      </c>
      <c r="P141" s="16">
        <v>0.0</v>
      </c>
      <c r="Q141" s="8"/>
      <c r="R141" s="8"/>
      <c r="S141" s="8" t="s">
        <v>31</v>
      </c>
      <c r="T141" s="8"/>
      <c r="U141" s="8"/>
      <c r="V141" s="8" t="s">
        <v>461</v>
      </c>
      <c r="W141" s="8" t="s">
        <v>462</v>
      </c>
    </row>
    <row r="142" ht="39.75" customHeight="1">
      <c r="A142" s="7">
        <v>70.0</v>
      </c>
      <c r="B142" s="7">
        <v>2023.0</v>
      </c>
      <c r="C142" s="8" t="s">
        <v>23</v>
      </c>
      <c r="D142" s="8" t="s">
        <v>24</v>
      </c>
      <c r="E142" s="8" t="s">
        <v>459</v>
      </c>
      <c r="F142" s="10">
        <v>1151617.0</v>
      </c>
      <c r="G142" s="8" t="s">
        <v>74</v>
      </c>
      <c r="H142" s="8" t="s">
        <v>27</v>
      </c>
      <c r="I142" s="8" t="s">
        <v>463</v>
      </c>
      <c r="J142" s="8" t="s">
        <v>464</v>
      </c>
      <c r="K142" s="11">
        <v>45036.0</v>
      </c>
      <c r="L142" s="10">
        <v>1151617.0</v>
      </c>
      <c r="M142" s="8" t="s">
        <v>465</v>
      </c>
      <c r="N142" s="10">
        <f t="shared" si="32"/>
        <v>1151617</v>
      </c>
      <c r="O142" s="12">
        <v>1151617.0</v>
      </c>
      <c r="P142" s="12">
        <v>0.0</v>
      </c>
      <c r="Q142" s="8"/>
      <c r="R142" s="8"/>
      <c r="S142" s="8" t="s">
        <v>31</v>
      </c>
      <c r="T142" s="8"/>
      <c r="U142" s="8"/>
      <c r="V142" s="8" t="s">
        <v>466</v>
      </c>
      <c r="W142" s="8" t="s">
        <v>467</v>
      </c>
    </row>
    <row r="143" ht="39.75" customHeight="1">
      <c r="A143" s="17">
        <v>71.0</v>
      </c>
      <c r="B143" s="17">
        <v>2023.0</v>
      </c>
      <c r="C143" s="18" t="s">
        <v>23</v>
      </c>
      <c r="D143" s="18" t="s">
        <v>24</v>
      </c>
      <c r="E143" s="18" t="s">
        <v>459</v>
      </c>
      <c r="F143" s="19">
        <v>1551617.0</v>
      </c>
      <c r="G143" s="18" t="s">
        <v>74</v>
      </c>
      <c r="H143" s="18" t="s">
        <v>27</v>
      </c>
      <c r="I143" s="18"/>
      <c r="J143" s="18"/>
      <c r="K143" s="20"/>
      <c r="L143" s="19">
        <v>0.0</v>
      </c>
      <c r="M143" s="18"/>
      <c r="N143" s="19">
        <v>0.0</v>
      </c>
      <c r="O143" s="31">
        <v>0.0</v>
      </c>
      <c r="P143" s="31">
        <v>0.0</v>
      </c>
      <c r="Q143" s="18"/>
      <c r="R143" s="18"/>
      <c r="S143" s="18"/>
      <c r="T143" s="18"/>
      <c r="U143" s="18"/>
      <c r="V143" s="18" t="s">
        <v>468</v>
      </c>
      <c r="W143" s="18"/>
    </row>
    <row r="144" ht="39.75" customHeight="1">
      <c r="A144" s="7">
        <v>72.0</v>
      </c>
      <c r="B144" s="7">
        <v>2023.0</v>
      </c>
      <c r="C144" s="8" t="s">
        <v>23</v>
      </c>
      <c r="D144" s="8" t="s">
        <v>24</v>
      </c>
      <c r="E144" s="8" t="s">
        <v>469</v>
      </c>
      <c r="F144" s="10">
        <v>1551617.0</v>
      </c>
      <c r="G144" s="8" t="s">
        <v>74</v>
      </c>
      <c r="H144" s="8" t="s">
        <v>129</v>
      </c>
      <c r="I144" s="8" t="s">
        <v>80</v>
      </c>
      <c r="J144" s="8" t="s">
        <v>470</v>
      </c>
      <c r="K144" s="21">
        <v>45203.0</v>
      </c>
      <c r="L144" s="22">
        <v>1551617.0</v>
      </c>
      <c r="M144" s="9" t="s">
        <v>471</v>
      </c>
      <c r="N144" s="10">
        <f t="shared" ref="N144:N163" si="33">O144</f>
        <v>1551617</v>
      </c>
      <c r="O144" s="12">
        <v>1551617.0</v>
      </c>
      <c r="P144" s="12">
        <v>0.0</v>
      </c>
      <c r="Q144" s="8"/>
      <c r="R144" s="8"/>
      <c r="S144" s="8" t="s">
        <v>83</v>
      </c>
      <c r="T144" s="8"/>
      <c r="U144" s="8"/>
      <c r="V144" s="8" t="s">
        <v>472</v>
      </c>
      <c r="W144" s="8" t="s">
        <v>473</v>
      </c>
    </row>
    <row r="145" ht="39.75" customHeight="1">
      <c r="A145" s="7">
        <v>73.0</v>
      </c>
      <c r="B145" s="7">
        <v>2023.0</v>
      </c>
      <c r="C145" s="8" t="s">
        <v>23</v>
      </c>
      <c r="D145" s="8" t="s">
        <v>24</v>
      </c>
      <c r="E145" s="8" t="s">
        <v>469</v>
      </c>
      <c r="F145" s="10">
        <v>1000000.0</v>
      </c>
      <c r="G145" s="8" t="s">
        <v>74</v>
      </c>
      <c r="H145" s="8" t="s">
        <v>79</v>
      </c>
      <c r="I145" s="8" t="s">
        <v>80</v>
      </c>
      <c r="J145" s="8" t="s">
        <v>474</v>
      </c>
      <c r="K145" s="11">
        <v>45120.0</v>
      </c>
      <c r="L145" s="10">
        <v>1000000.0</v>
      </c>
      <c r="M145" s="8" t="s">
        <v>116</v>
      </c>
      <c r="N145" s="10">
        <f t="shared" si="33"/>
        <v>1000000</v>
      </c>
      <c r="O145" s="12">
        <v>1000000.0</v>
      </c>
      <c r="P145" s="12">
        <v>0.0</v>
      </c>
      <c r="Q145" s="8"/>
      <c r="R145" s="8"/>
      <c r="S145" s="8" t="s">
        <v>83</v>
      </c>
      <c r="T145" s="8"/>
      <c r="U145" s="8"/>
      <c r="V145" s="8" t="s">
        <v>475</v>
      </c>
      <c r="W145" s="8" t="s">
        <v>476</v>
      </c>
    </row>
    <row r="146" ht="39.75" customHeight="1">
      <c r="A146" s="7">
        <v>74.0</v>
      </c>
      <c r="B146" s="7">
        <v>2023.0</v>
      </c>
      <c r="C146" s="8" t="s">
        <v>23</v>
      </c>
      <c r="D146" s="8" t="s">
        <v>24</v>
      </c>
      <c r="E146" s="8" t="s">
        <v>469</v>
      </c>
      <c r="F146" s="10">
        <v>551617.0</v>
      </c>
      <c r="G146" s="8" t="s">
        <v>66</v>
      </c>
      <c r="H146" s="36" t="s">
        <v>79</v>
      </c>
      <c r="I146" s="8" t="s">
        <v>67</v>
      </c>
      <c r="J146" s="8" t="s">
        <v>477</v>
      </c>
      <c r="K146" s="11">
        <v>45191.0</v>
      </c>
      <c r="L146" s="10">
        <v>551617.0</v>
      </c>
      <c r="M146" s="8" t="s">
        <v>419</v>
      </c>
      <c r="N146" s="10">
        <f t="shared" si="33"/>
        <v>551617</v>
      </c>
      <c r="O146" s="12">
        <v>551617.0</v>
      </c>
      <c r="P146" s="12">
        <v>0.0</v>
      </c>
      <c r="Q146" s="8"/>
      <c r="R146" s="8"/>
      <c r="S146" s="8" t="s">
        <v>31</v>
      </c>
      <c r="T146" s="8"/>
      <c r="U146" s="8"/>
      <c r="V146" s="8" t="s">
        <v>478</v>
      </c>
      <c r="W146" s="8" t="s">
        <v>479</v>
      </c>
    </row>
    <row r="147" ht="39.75" customHeight="1">
      <c r="A147" s="7">
        <v>75.0</v>
      </c>
      <c r="B147" s="7">
        <v>2023.0</v>
      </c>
      <c r="C147" s="8" t="s">
        <v>23</v>
      </c>
      <c r="D147" s="8" t="s">
        <v>24</v>
      </c>
      <c r="E147" s="8" t="s">
        <v>480</v>
      </c>
      <c r="F147" s="10">
        <v>1551617.0</v>
      </c>
      <c r="G147" s="8" t="s">
        <v>198</v>
      </c>
      <c r="H147" s="8" t="s">
        <v>27</v>
      </c>
      <c r="I147" s="8" t="s">
        <v>67</v>
      </c>
      <c r="J147" s="8" t="s">
        <v>481</v>
      </c>
      <c r="K147" s="11">
        <v>44986.0</v>
      </c>
      <c r="L147" s="10">
        <v>1551617.0</v>
      </c>
      <c r="M147" s="8" t="s">
        <v>200</v>
      </c>
      <c r="N147" s="10">
        <f t="shared" si="33"/>
        <v>1551617</v>
      </c>
      <c r="O147" s="12">
        <v>1551617.0</v>
      </c>
      <c r="P147" s="12">
        <v>0.0</v>
      </c>
      <c r="Q147" s="8"/>
      <c r="R147" s="8"/>
      <c r="S147" s="8" t="s">
        <v>31</v>
      </c>
      <c r="T147" s="8"/>
      <c r="U147" s="8"/>
      <c r="V147" s="8" t="s">
        <v>482</v>
      </c>
      <c r="W147" s="8" t="s">
        <v>483</v>
      </c>
    </row>
    <row r="148" ht="39.75" customHeight="1">
      <c r="A148" s="7">
        <v>76.0</v>
      </c>
      <c r="B148" s="7">
        <v>2023.0</v>
      </c>
      <c r="C148" s="8" t="s">
        <v>23</v>
      </c>
      <c r="D148" s="8" t="s">
        <v>24</v>
      </c>
      <c r="E148" s="8" t="s">
        <v>480</v>
      </c>
      <c r="F148" s="10">
        <f t="shared" ref="F148:F161" si="34">L148</f>
        <v>210811</v>
      </c>
      <c r="G148" s="8" t="s">
        <v>74</v>
      </c>
      <c r="H148" s="8" t="s">
        <v>27</v>
      </c>
      <c r="I148" s="8" t="s">
        <v>123</v>
      </c>
      <c r="J148" s="13" t="s">
        <v>484</v>
      </c>
      <c r="K148" s="14">
        <v>45267.0</v>
      </c>
      <c r="L148" s="15">
        <v>210811.0</v>
      </c>
      <c r="M148" s="8" t="s">
        <v>140</v>
      </c>
      <c r="N148" s="10">
        <f t="shared" si="33"/>
        <v>210811</v>
      </c>
      <c r="O148" s="16">
        <v>210811.0</v>
      </c>
      <c r="P148" s="16">
        <v>0.0</v>
      </c>
      <c r="Q148" s="8"/>
      <c r="R148" s="8"/>
      <c r="S148" s="8" t="s">
        <v>31</v>
      </c>
      <c r="T148" s="8"/>
      <c r="U148" s="8"/>
      <c r="V148" s="8" t="s">
        <v>485</v>
      </c>
      <c r="W148" s="8" t="s">
        <v>486</v>
      </c>
    </row>
    <row r="149" ht="39.75" customHeight="1">
      <c r="A149" s="33">
        <v>76.0</v>
      </c>
      <c r="B149" s="7">
        <v>2023.0</v>
      </c>
      <c r="C149" s="8" t="s">
        <v>23</v>
      </c>
      <c r="D149" s="8" t="s">
        <v>24</v>
      </c>
      <c r="E149" s="8" t="s">
        <v>480</v>
      </c>
      <c r="F149" s="10">
        <f t="shared" si="34"/>
        <v>240909.75</v>
      </c>
      <c r="G149" s="8" t="s">
        <v>74</v>
      </c>
      <c r="H149" s="8" t="s">
        <v>27</v>
      </c>
      <c r="I149" s="8" t="s">
        <v>123</v>
      </c>
      <c r="J149" s="13" t="s">
        <v>487</v>
      </c>
      <c r="K149" s="14">
        <v>45267.0</v>
      </c>
      <c r="L149" s="15">
        <v>240909.75</v>
      </c>
      <c r="M149" s="8" t="s">
        <v>140</v>
      </c>
      <c r="N149" s="10">
        <f t="shared" si="33"/>
        <v>240909.75</v>
      </c>
      <c r="O149" s="16">
        <v>240909.75</v>
      </c>
      <c r="P149" s="16">
        <v>0.0</v>
      </c>
      <c r="Q149" s="8"/>
      <c r="R149" s="8"/>
      <c r="S149" s="8" t="s">
        <v>31</v>
      </c>
      <c r="T149" s="8"/>
      <c r="U149" s="8"/>
      <c r="V149" s="8" t="s">
        <v>485</v>
      </c>
      <c r="W149" s="8" t="s">
        <v>488</v>
      </c>
    </row>
    <row r="150" ht="39.75" customHeight="1">
      <c r="A150" s="33">
        <v>76.0</v>
      </c>
      <c r="B150" s="7">
        <v>2023.0</v>
      </c>
      <c r="C150" s="8" t="s">
        <v>23</v>
      </c>
      <c r="D150" s="8" t="s">
        <v>24</v>
      </c>
      <c r="E150" s="8" t="s">
        <v>480</v>
      </c>
      <c r="F150" s="10">
        <f t="shared" si="34"/>
        <v>234987</v>
      </c>
      <c r="G150" s="8" t="s">
        <v>74</v>
      </c>
      <c r="H150" s="8" t="s">
        <v>27</v>
      </c>
      <c r="I150" s="8" t="s">
        <v>123</v>
      </c>
      <c r="J150" s="13" t="s">
        <v>489</v>
      </c>
      <c r="K150" s="14">
        <v>45267.0</v>
      </c>
      <c r="L150" s="15">
        <v>234987.0</v>
      </c>
      <c r="M150" s="8" t="s">
        <v>140</v>
      </c>
      <c r="N150" s="10">
        <f t="shared" si="33"/>
        <v>234987</v>
      </c>
      <c r="O150" s="16">
        <v>234987.0</v>
      </c>
      <c r="P150" s="16">
        <v>0.0</v>
      </c>
      <c r="Q150" s="8"/>
      <c r="R150" s="8"/>
      <c r="S150" s="8" t="s">
        <v>31</v>
      </c>
      <c r="T150" s="8"/>
      <c r="U150" s="8"/>
      <c r="V150" s="8" t="s">
        <v>485</v>
      </c>
      <c r="W150" s="8" t="s">
        <v>490</v>
      </c>
    </row>
    <row r="151" ht="39.75" customHeight="1">
      <c r="A151" s="33">
        <v>76.0</v>
      </c>
      <c r="B151" s="7">
        <v>2023.0</v>
      </c>
      <c r="C151" s="8" t="s">
        <v>23</v>
      </c>
      <c r="D151" s="8" t="s">
        <v>24</v>
      </c>
      <c r="E151" s="8" t="s">
        <v>480</v>
      </c>
      <c r="F151" s="10">
        <f t="shared" si="34"/>
        <v>108906.25</v>
      </c>
      <c r="G151" s="8" t="s">
        <v>74</v>
      </c>
      <c r="H151" s="8" t="s">
        <v>27</v>
      </c>
      <c r="I151" s="8" t="s">
        <v>123</v>
      </c>
      <c r="J151" s="13" t="s">
        <v>491</v>
      </c>
      <c r="K151" s="14">
        <v>45273.0</v>
      </c>
      <c r="L151" s="15">
        <v>108906.25</v>
      </c>
      <c r="M151" s="8" t="s">
        <v>140</v>
      </c>
      <c r="N151" s="10">
        <f t="shared" si="33"/>
        <v>108906.25</v>
      </c>
      <c r="O151" s="16">
        <v>108906.25</v>
      </c>
      <c r="P151" s="16">
        <v>0.0</v>
      </c>
      <c r="Q151" s="8"/>
      <c r="R151" s="8"/>
      <c r="S151" s="8" t="s">
        <v>31</v>
      </c>
      <c r="T151" s="8"/>
      <c r="U151" s="8"/>
      <c r="V151" s="8" t="s">
        <v>485</v>
      </c>
      <c r="W151" s="8" t="s">
        <v>492</v>
      </c>
    </row>
    <row r="152" ht="39.75" customHeight="1">
      <c r="A152" s="33">
        <v>76.0</v>
      </c>
      <c r="B152" s="7">
        <v>2023.0</v>
      </c>
      <c r="C152" s="8" t="s">
        <v>23</v>
      </c>
      <c r="D152" s="8" t="s">
        <v>24</v>
      </c>
      <c r="E152" s="8" t="s">
        <v>480</v>
      </c>
      <c r="F152" s="10">
        <f t="shared" si="34"/>
        <v>756003</v>
      </c>
      <c r="G152" s="8" t="s">
        <v>74</v>
      </c>
      <c r="H152" s="8" t="s">
        <v>27</v>
      </c>
      <c r="I152" s="8" t="s">
        <v>123</v>
      </c>
      <c r="J152" s="13" t="s">
        <v>493</v>
      </c>
      <c r="K152" s="14">
        <v>45273.0</v>
      </c>
      <c r="L152" s="15">
        <v>756003.0</v>
      </c>
      <c r="M152" s="8" t="s">
        <v>140</v>
      </c>
      <c r="N152" s="10">
        <f t="shared" si="33"/>
        <v>756003</v>
      </c>
      <c r="O152" s="16">
        <v>756003.0</v>
      </c>
      <c r="P152" s="16">
        <v>0.0</v>
      </c>
      <c r="Q152" s="8"/>
      <c r="R152" s="8"/>
      <c r="S152" s="8" t="s">
        <v>31</v>
      </c>
      <c r="T152" s="8"/>
      <c r="U152" s="8"/>
      <c r="V152" s="8" t="s">
        <v>485</v>
      </c>
      <c r="W152" s="8" t="s">
        <v>494</v>
      </c>
    </row>
    <row r="153" ht="39.75" customHeight="1">
      <c r="A153" s="7">
        <v>77.0</v>
      </c>
      <c r="B153" s="7">
        <v>2023.0</v>
      </c>
      <c r="C153" s="8" t="s">
        <v>495</v>
      </c>
      <c r="D153" s="8" t="s">
        <v>24</v>
      </c>
      <c r="E153" s="8" t="s">
        <v>25</v>
      </c>
      <c r="F153" s="10">
        <f t="shared" si="34"/>
        <v>2237646</v>
      </c>
      <c r="G153" s="8" t="s">
        <v>66</v>
      </c>
      <c r="H153" s="8" t="s">
        <v>27</v>
      </c>
      <c r="I153" s="8" t="s">
        <v>67</v>
      </c>
      <c r="J153" s="8" t="s">
        <v>496</v>
      </c>
      <c r="K153" s="11">
        <v>45056.0</v>
      </c>
      <c r="L153" s="10">
        <v>2237646.0</v>
      </c>
      <c r="M153" s="8" t="s">
        <v>497</v>
      </c>
      <c r="N153" s="10">
        <f t="shared" si="33"/>
        <v>2237646</v>
      </c>
      <c r="O153" s="12">
        <v>2237646.0</v>
      </c>
      <c r="P153" s="12">
        <v>0.0</v>
      </c>
      <c r="Q153" s="8"/>
      <c r="R153" s="8"/>
      <c r="S153" s="8" t="s">
        <v>31</v>
      </c>
      <c r="T153" s="8"/>
      <c r="U153" s="8"/>
      <c r="V153" s="8" t="s">
        <v>498</v>
      </c>
      <c r="W153" s="8" t="s">
        <v>499</v>
      </c>
    </row>
    <row r="154" ht="39.75" customHeight="1">
      <c r="A154" s="7">
        <v>77.0</v>
      </c>
      <c r="B154" s="7">
        <v>2023.0</v>
      </c>
      <c r="C154" s="8" t="s">
        <v>495</v>
      </c>
      <c r="D154" s="8" t="s">
        <v>24</v>
      </c>
      <c r="E154" s="8" t="s">
        <v>25</v>
      </c>
      <c r="F154" s="10">
        <f t="shared" si="34"/>
        <v>348383</v>
      </c>
      <c r="G154" s="8" t="s">
        <v>66</v>
      </c>
      <c r="H154" s="8" t="s">
        <v>27</v>
      </c>
      <c r="I154" s="8" t="s">
        <v>67</v>
      </c>
      <c r="J154" s="8" t="s">
        <v>500</v>
      </c>
      <c r="K154" s="11">
        <v>45077.0</v>
      </c>
      <c r="L154" s="10">
        <v>348383.0</v>
      </c>
      <c r="M154" s="8" t="s">
        <v>501</v>
      </c>
      <c r="N154" s="10">
        <f t="shared" si="33"/>
        <v>348383</v>
      </c>
      <c r="O154" s="12">
        <v>348383.0</v>
      </c>
      <c r="P154" s="12">
        <v>0.0</v>
      </c>
      <c r="Q154" s="8"/>
      <c r="R154" s="8"/>
      <c r="S154" s="8" t="s">
        <v>31</v>
      </c>
      <c r="T154" s="8"/>
      <c r="U154" s="8"/>
      <c r="V154" s="8" t="s">
        <v>502</v>
      </c>
      <c r="W154" s="8" t="s">
        <v>503</v>
      </c>
    </row>
    <row r="155" ht="39.75" customHeight="1">
      <c r="A155" s="7">
        <v>78.0</v>
      </c>
      <c r="B155" s="7">
        <v>2023.0</v>
      </c>
      <c r="C155" s="8" t="s">
        <v>495</v>
      </c>
      <c r="D155" s="8" t="s">
        <v>24</v>
      </c>
      <c r="E155" s="8" t="s">
        <v>90</v>
      </c>
      <c r="F155" s="10">
        <f t="shared" si="34"/>
        <v>2085029</v>
      </c>
      <c r="G155" s="8" t="s">
        <v>66</v>
      </c>
      <c r="H155" s="8" t="s">
        <v>27</v>
      </c>
      <c r="I155" s="8" t="s">
        <v>67</v>
      </c>
      <c r="J155" s="8" t="s">
        <v>504</v>
      </c>
      <c r="K155" s="11">
        <v>44971.0</v>
      </c>
      <c r="L155" s="10">
        <v>2085029.0</v>
      </c>
      <c r="M155" s="8" t="s">
        <v>501</v>
      </c>
      <c r="N155" s="10">
        <f t="shared" si="33"/>
        <v>2085029</v>
      </c>
      <c r="O155" s="12">
        <v>2085029.0</v>
      </c>
      <c r="P155" s="12">
        <v>0.0</v>
      </c>
      <c r="Q155" s="8"/>
      <c r="R155" s="8"/>
      <c r="S155" s="8" t="s">
        <v>31</v>
      </c>
      <c r="T155" s="8"/>
      <c r="U155" s="8"/>
      <c r="V155" s="8" t="s">
        <v>505</v>
      </c>
      <c r="W155" s="8" t="s">
        <v>506</v>
      </c>
    </row>
    <row r="156" ht="39.75" customHeight="1">
      <c r="A156" s="7">
        <v>79.0</v>
      </c>
      <c r="B156" s="7">
        <v>2023.0</v>
      </c>
      <c r="C156" s="8" t="s">
        <v>495</v>
      </c>
      <c r="D156" s="8" t="s">
        <v>24</v>
      </c>
      <c r="E156" s="8" t="s">
        <v>90</v>
      </c>
      <c r="F156" s="10">
        <f t="shared" si="34"/>
        <v>500000</v>
      </c>
      <c r="G156" s="8" t="s">
        <v>507</v>
      </c>
      <c r="H156" s="36" t="s">
        <v>180</v>
      </c>
      <c r="I156" s="8" t="s">
        <v>67</v>
      </c>
      <c r="J156" s="13" t="s">
        <v>508</v>
      </c>
      <c r="K156" s="14">
        <v>45243.0</v>
      </c>
      <c r="L156" s="15">
        <v>500000.0</v>
      </c>
      <c r="M156" s="8" t="s">
        <v>509</v>
      </c>
      <c r="N156" s="10">
        <f t="shared" si="33"/>
        <v>500000</v>
      </c>
      <c r="O156" s="16">
        <v>500000.0</v>
      </c>
      <c r="P156" s="16">
        <v>0.0</v>
      </c>
      <c r="Q156" s="8"/>
      <c r="R156" s="8"/>
      <c r="S156" s="8" t="s">
        <v>31</v>
      </c>
      <c r="T156" s="8"/>
      <c r="U156" s="8"/>
      <c r="V156" s="8" t="s">
        <v>510</v>
      </c>
      <c r="W156" s="8" t="s">
        <v>511</v>
      </c>
    </row>
    <row r="157" ht="39.75" customHeight="1">
      <c r="A157" s="7">
        <v>80.0</v>
      </c>
      <c r="B157" s="7">
        <v>2023.0</v>
      </c>
      <c r="C157" s="8" t="s">
        <v>495</v>
      </c>
      <c r="D157" s="8" t="s">
        <v>24</v>
      </c>
      <c r="E157" s="8" t="s">
        <v>109</v>
      </c>
      <c r="F157" s="10">
        <f t="shared" si="34"/>
        <v>1000000</v>
      </c>
      <c r="G157" s="8" t="s">
        <v>66</v>
      </c>
      <c r="H157" s="8" t="s">
        <v>27</v>
      </c>
      <c r="I157" s="8" t="s">
        <v>223</v>
      </c>
      <c r="J157" s="8" t="s">
        <v>512</v>
      </c>
      <c r="K157" s="11">
        <v>45113.0</v>
      </c>
      <c r="L157" s="10">
        <v>1000000.0</v>
      </c>
      <c r="M157" s="8" t="s">
        <v>513</v>
      </c>
      <c r="N157" s="10">
        <f t="shared" si="33"/>
        <v>1000000</v>
      </c>
      <c r="O157" s="12">
        <v>1000000.0</v>
      </c>
      <c r="P157" s="12">
        <v>0.0</v>
      </c>
      <c r="Q157" s="8"/>
      <c r="R157" s="8"/>
      <c r="S157" s="8" t="s">
        <v>31</v>
      </c>
      <c r="T157" s="8"/>
      <c r="U157" s="8"/>
      <c r="V157" s="8" t="s">
        <v>514</v>
      </c>
      <c r="W157" s="8" t="s">
        <v>515</v>
      </c>
    </row>
    <row r="158" ht="39.75" customHeight="1">
      <c r="A158" s="7">
        <v>81.0</v>
      </c>
      <c r="B158" s="7">
        <v>2023.0</v>
      </c>
      <c r="C158" s="8" t="s">
        <v>495</v>
      </c>
      <c r="D158" s="8" t="s">
        <v>24</v>
      </c>
      <c r="E158" s="8" t="s">
        <v>109</v>
      </c>
      <c r="F158" s="10">
        <f t="shared" si="34"/>
        <v>400000</v>
      </c>
      <c r="G158" s="8" t="s">
        <v>174</v>
      </c>
      <c r="H158" s="36" t="s">
        <v>265</v>
      </c>
      <c r="I158" s="8" t="s">
        <v>40</v>
      </c>
      <c r="J158" s="13" t="s">
        <v>516</v>
      </c>
      <c r="K158" s="14">
        <v>45261.0</v>
      </c>
      <c r="L158" s="15">
        <v>400000.0</v>
      </c>
      <c r="M158" s="8" t="s">
        <v>517</v>
      </c>
      <c r="N158" s="10">
        <f t="shared" si="33"/>
        <v>400000</v>
      </c>
      <c r="O158" s="16">
        <v>400000.0</v>
      </c>
      <c r="P158" s="16">
        <v>0.0</v>
      </c>
      <c r="Q158" s="8"/>
      <c r="R158" s="8"/>
      <c r="S158" s="8" t="s">
        <v>43</v>
      </c>
      <c r="T158" s="8"/>
      <c r="U158" s="8"/>
      <c r="V158" s="8" t="s">
        <v>518</v>
      </c>
      <c r="W158" s="8" t="s">
        <v>519</v>
      </c>
    </row>
    <row r="159" ht="39.75" customHeight="1">
      <c r="A159" s="7">
        <v>82.0</v>
      </c>
      <c r="B159" s="7">
        <v>2023.0</v>
      </c>
      <c r="C159" s="8" t="s">
        <v>495</v>
      </c>
      <c r="D159" s="8" t="s">
        <v>24</v>
      </c>
      <c r="E159" s="8" t="s">
        <v>109</v>
      </c>
      <c r="F159" s="10">
        <f t="shared" si="34"/>
        <v>385000</v>
      </c>
      <c r="G159" s="8" t="s">
        <v>74</v>
      </c>
      <c r="H159" s="8" t="s">
        <v>75</v>
      </c>
      <c r="I159" s="8" t="s">
        <v>237</v>
      </c>
      <c r="J159" s="8" t="s">
        <v>520</v>
      </c>
      <c r="K159" s="14">
        <v>45279.0</v>
      </c>
      <c r="L159" s="15">
        <v>385000.0</v>
      </c>
      <c r="M159" s="8" t="s">
        <v>521</v>
      </c>
      <c r="N159" s="10">
        <f t="shared" si="33"/>
        <v>385000</v>
      </c>
      <c r="O159" s="16">
        <v>385000.0</v>
      </c>
      <c r="P159" s="16">
        <v>0.0</v>
      </c>
      <c r="Q159" s="8"/>
      <c r="R159" s="8"/>
      <c r="S159" s="8" t="s">
        <v>31</v>
      </c>
      <c r="T159" s="8"/>
      <c r="U159" s="8"/>
      <c r="V159" s="8" t="s">
        <v>522</v>
      </c>
      <c r="W159" s="8" t="s">
        <v>523</v>
      </c>
    </row>
    <row r="160" ht="39.75" customHeight="1">
      <c r="A160" s="7">
        <v>83.0</v>
      </c>
      <c r="B160" s="7">
        <v>2023.0</v>
      </c>
      <c r="C160" s="8" t="s">
        <v>495</v>
      </c>
      <c r="D160" s="8" t="s">
        <v>24</v>
      </c>
      <c r="E160" s="8" t="s">
        <v>109</v>
      </c>
      <c r="F160" s="10">
        <f t="shared" si="34"/>
        <v>800029</v>
      </c>
      <c r="G160" s="8" t="s">
        <v>66</v>
      </c>
      <c r="H160" s="8" t="s">
        <v>79</v>
      </c>
      <c r="I160" s="8" t="s">
        <v>223</v>
      </c>
      <c r="J160" s="39" t="s">
        <v>524</v>
      </c>
      <c r="K160" s="11">
        <v>45191.0</v>
      </c>
      <c r="L160" s="10">
        <v>800029.0</v>
      </c>
      <c r="M160" s="27" t="s">
        <v>525</v>
      </c>
      <c r="N160" s="10">
        <f t="shared" si="33"/>
        <v>800029</v>
      </c>
      <c r="O160" s="12">
        <v>800029.0</v>
      </c>
      <c r="P160" s="12">
        <v>0.0</v>
      </c>
      <c r="Q160" s="8"/>
      <c r="R160" s="8"/>
      <c r="S160" s="8" t="s">
        <v>31</v>
      </c>
      <c r="T160" s="8"/>
      <c r="U160" s="8"/>
      <c r="V160" s="8" t="s">
        <v>526</v>
      </c>
      <c r="W160" s="8" t="s">
        <v>527</v>
      </c>
    </row>
    <row r="161" ht="39.75" customHeight="1">
      <c r="A161" s="7">
        <v>84.0</v>
      </c>
      <c r="B161" s="7">
        <v>2023.0</v>
      </c>
      <c r="C161" s="8" t="s">
        <v>495</v>
      </c>
      <c r="D161" s="8" t="s">
        <v>24</v>
      </c>
      <c r="E161" s="8" t="s">
        <v>119</v>
      </c>
      <c r="F161" s="10">
        <f t="shared" si="34"/>
        <v>1000000</v>
      </c>
      <c r="G161" s="8" t="s">
        <v>198</v>
      </c>
      <c r="H161" s="8" t="s">
        <v>27</v>
      </c>
      <c r="I161" s="8" t="s">
        <v>67</v>
      </c>
      <c r="J161" s="8" t="s">
        <v>528</v>
      </c>
      <c r="K161" s="11">
        <v>44986.0</v>
      </c>
      <c r="L161" s="10">
        <v>1000000.0</v>
      </c>
      <c r="M161" s="8" t="s">
        <v>529</v>
      </c>
      <c r="N161" s="10">
        <f t="shared" si="33"/>
        <v>1000000</v>
      </c>
      <c r="O161" s="12">
        <v>1000000.0</v>
      </c>
      <c r="P161" s="12">
        <v>0.0</v>
      </c>
      <c r="Q161" s="8"/>
      <c r="R161" s="8"/>
      <c r="S161" s="8" t="s">
        <v>31</v>
      </c>
      <c r="T161" s="8"/>
      <c r="U161" s="8"/>
      <c r="V161" s="8" t="s">
        <v>530</v>
      </c>
      <c r="W161" s="8" t="s">
        <v>531</v>
      </c>
    </row>
    <row r="162" ht="39.75" customHeight="1">
      <c r="A162" s="17">
        <v>85.0</v>
      </c>
      <c r="B162" s="17">
        <v>2023.0</v>
      </c>
      <c r="C162" s="18" t="s">
        <v>495</v>
      </c>
      <c r="D162" s="18" t="s">
        <v>24</v>
      </c>
      <c r="E162" s="18" t="s">
        <v>119</v>
      </c>
      <c r="F162" s="19">
        <v>1586029.0</v>
      </c>
      <c r="G162" s="18" t="s">
        <v>74</v>
      </c>
      <c r="H162" s="18" t="s">
        <v>27</v>
      </c>
      <c r="I162" s="18"/>
      <c r="J162" s="18"/>
      <c r="K162" s="20"/>
      <c r="L162" s="19">
        <v>0.0</v>
      </c>
      <c r="M162" s="18"/>
      <c r="N162" s="19">
        <f t="shared" si="33"/>
        <v>0</v>
      </c>
      <c r="O162" s="31">
        <v>0.0</v>
      </c>
      <c r="P162" s="31">
        <v>0.0</v>
      </c>
      <c r="Q162" s="18"/>
      <c r="R162" s="18"/>
      <c r="S162" s="18"/>
      <c r="T162" s="18"/>
      <c r="U162" s="18"/>
      <c r="V162" s="18" t="s">
        <v>532</v>
      </c>
      <c r="W162" s="18"/>
    </row>
    <row r="163" ht="39.75" customHeight="1">
      <c r="A163" s="7">
        <v>86.0</v>
      </c>
      <c r="B163" s="7">
        <v>2023.0</v>
      </c>
      <c r="C163" s="8" t="s">
        <v>495</v>
      </c>
      <c r="D163" s="8" t="s">
        <v>24</v>
      </c>
      <c r="E163" s="8" t="s">
        <v>128</v>
      </c>
      <c r="F163" s="10">
        <v>1786029.0</v>
      </c>
      <c r="G163" s="8" t="s">
        <v>260</v>
      </c>
      <c r="H163" s="8" t="s">
        <v>129</v>
      </c>
      <c r="I163" s="8" t="s">
        <v>80</v>
      </c>
      <c r="J163" s="8" t="s">
        <v>533</v>
      </c>
      <c r="K163" s="11">
        <v>44998.0</v>
      </c>
      <c r="L163" s="10">
        <v>1786029.0</v>
      </c>
      <c r="M163" s="8" t="s">
        <v>534</v>
      </c>
      <c r="N163" s="10">
        <f t="shared" si="33"/>
        <v>1786029</v>
      </c>
      <c r="O163" s="12">
        <v>1786029.0</v>
      </c>
      <c r="P163" s="12">
        <v>0.0</v>
      </c>
      <c r="Q163" s="8"/>
      <c r="R163" s="8"/>
      <c r="S163" s="8" t="s">
        <v>83</v>
      </c>
      <c r="T163" s="8"/>
      <c r="U163" s="8"/>
      <c r="V163" s="8" t="s">
        <v>535</v>
      </c>
      <c r="W163" s="8" t="s">
        <v>536</v>
      </c>
    </row>
    <row r="164" ht="39.75" customHeight="1">
      <c r="A164" s="7">
        <v>87.0</v>
      </c>
      <c r="B164" s="7">
        <v>2023.0</v>
      </c>
      <c r="C164" s="8" t="s">
        <v>495</v>
      </c>
      <c r="D164" s="8" t="s">
        <v>24</v>
      </c>
      <c r="E164" s="8" t="s">
        <v>128</v>
      </c>
      <c r="F164" s="10">
        <v>400000.0</v>
      </c>
      <c r="G164" s="8" t="s">
        <v>66</v>
      </c>
      <c r="H164" s="8" t="s">
        <v>79</v>
      </c>
      <c r="I164" s="8" t="s">
        <v>86</v>
      </c>
      <c r="J164" s="13" t="s">
        <v>537</v>
      </c>
      <c r="K164" s="14">
        <v>45278.0</v>
      </c>
      <c r="L164" s="15">
        <v>400000.0</v>
      </c>
      <c r="M164" s="8" t="s">
        <v>538</v>
      </c>
      <c r="N164" s="10">
        <v>400000.0</v>
      </c>
      <c r="O164" s="16">
        <v>400000.0</v>
      </c>
      <c r="P164" s="16">
        <f t="shared" ref="P164:P165" si="35">L164-O164</f>
        <v>0</v>
      </c>
      <c r="Q164" s="8"/>
      <c r="R164" s="8"/>
      <c r="S164" s="8" t="s">
        <v>83</v>
      </c>
      <c r="T164" s="8"/>
      <c r="U164" s="8"/>
      <c r="V164" s="8" t="s">
        <v>539</v>
      </c>
      <c r="W164" s="8" t="s">
        <v>540</v>
      </c>
    </row>
    <row r="165" ht="39.75" customHeight="1">
      <c r="A165" s="7">
        <v>88.0</v>
      </c>
      <c r="B165" s="7">
        <v>2023.0</v>
      </c>
      <c r="C165" s="8" t="s">
        <v>495</v>
      </c>
      <c r="D165" s="8" t="s">
        <v>24</v>
      </c>
      <c r="E165" s="8" t="s">
        <v>128</v>
      </c>
      <c r="F165" s="10">
        <v>400000.0</v>
      </c>
      <c r="G165" s="8" t="s">
        <v>66</v>
      </c>
      <c r="H165" s="8" t="s">
        <v>541</v>
      </c>
      <c r="I165" s="8" t="s">
        <v>86</v>
      </c>
      <c r="J165" s="13" t="s">
        <v>542</v>
      </c>
      <c r="K165" s="14">
        <v>45288.0</v>
      </c>
      <c r="L165" s="15">
        <v>400000.0</v>
      </c>
      <c r="M165" s="8" t="s">
        <v>543</v>
      </c>
      <c r="N165" s="10">
        <v>400000.0</v>
      </c>
      <c r="O165" s="16">
        <v>400000.0</v>
      </c>
      <c r="P165" s="16">
        <f t="shared" si="35"/>
        <v>0</v>
      </c>
      <c r="Q165" s="8"/>
      <c r="R165" s="8"/>
      <c r="S165" s="8" t="s">
        <v>83</v>
      </c>
      <c r="T165" s="8"/>
      <c r="U165" s="8"/>
      <c r="V165" s="8" t="s">
        <v>544</v>
      </c>
      <c r="W165" s="8" t="s">
        <v>545</v>
      </c>
    </row>
    <row r="166" ht="39.75" customHeight="1">
      <c r="A166" s="7">
        <v>89.0</v>
      </c>
      <c r="B166" s="7">
        <v>2023.0</v>
      </c>
      <c r="C166" s="8" t="s">
        <v>495</v>
      </c>
      <c r="D166" s="8" t="s">
        <v>24</v>
      </c>
      <c r="E166" s="8" t="s">
        <v>138</v>
      </c>
      <c r="F166" s="10">
        <f>L166</f>
        <v>1886028.78</v>
      </c>
      <c r="G166" s="8" t="s">
        <v>443</v>
      </c>
      <c r="H166" s="8" t="s">
        <v>27</v>
      </c>
      <c r="I166" s="8" t="s">
        <v>463</v>
      </c>
      <c r="J166" s="13" t="s">
        <v>546</v>
      </c>
      <c r="K166" s="14">
        <v>45239.0</v>
      </c>
      <c r="L166" s="15">
        <f>1886029-0.22</f>
        <v>1886028.78</v>
      </c>
      <c r="M166" s="8" t="s">
        <v>547</v>
      </c>
      <c r="N166" s="10">
        <f>O166</f>
        <v>1886028.78</v>
      </c>
      <c r="O166" s="16">
        <v>1886028.78</v>
      </c>
      <c r="P166" s="16">
        <v>0.0</v>
      </c>
      <c r="Q166" s="8"/>
      <c r="R166" s="8"/>
      <c r="S166" s="8" t="s">
        <v>31</v>
      </c>
      <c r="T166" s="8"/>
      <c r="U166" s="8"/>
      <c r="V166" s="8" t="s">
        <v>548</v>
      </c>
      <c r="W166" s="8" t="s">
        <v>549</v>
      </c>
    </row>
    <row r="167" ht="39.75" customHeight="1">
      <c r="A167" s="17">
        <v>89.0</v>
      </c>
      <c r="B167" s="17">
        <v>2023.0</v>
      </c>
      <c r="C167" s="18" t="s">
        <v>495</v>
      </c>
      <c r="D167" s="18" t="s">
        <v>24</v>
      </c>
      <c r="E167" s="18" t="s">
        <v>138</v>
      </c>
      <c r="F167" s="19">
        <v>0.21999999997206032</v>
      </c>
      <c r="G167" s="18" t="s">
        <v>443</v>
      </c>
      <c r="H167" s="18" t="s">
        <v>27</v>
      </c>
      <c r="I167" s="18"/>
      <c r="J167" s="23"/>
      <c r="K167" s="24"/>
      <c r="L167" s="25">
        <v>0.0</v>
      </c>
      <c r="M167" s="18"/>
      <c r="N167" s="19">
        <v>0.0</v>
      </c>
      <c r="O167" s="26">
        <v>0.0</v>
      </c>
      <c r="P167" s="26">
        <v>0.0</v>
      </c>
      <c r="Q167" s="18"/>
      <c r="R167" s="18"/>
      <c r="S167" s="18"/>
      <c r="T167" s="18"/>
      <c r="U167" s="18"/>
      <c r="V167" s="18" t="s">
        <v>548</v>
      </c>
      <c r="W167" s="18"/>
    </row>
    <row r="168" ht="39.75" customHeight="1">
      <c r="A168" s="17">
        <v>90.0</v>
      </c>
      <c r="B168" s="17">
        <v>2023.0</v>
      </c>
      <c r="C168" s="18" t="s">
        <v>495</v>
      </c>
      <c r="D168" s="18" t="s">
        <v>24</v>
      </c>
      <c r="E168" s="18" t="s">
        <v>138</v>
      </c>
      <c r="F168" s="19">
        <v>700000.0</v>
      </c>
      <c r="G168" s="18" t="s">
        <v>550</v>
      </c>
      <c r="H168" s="18" t="s">
        <v>27</v>
      </c>
      <c r="I168" s="18"/>
      <c r="J168" s="18"/>
      <c r="K168" s="20"/>
      <c r="L168" s="19">
        <v>0.0</v>
      </c>
      <c r="M168" s="18"/>
      <c r="N168" s="19">
        <f>O168</f>
        <v>0</v>
      </c>
      <c r="O168" s="31">
        <v>0.0</v>
      </c>
      <c r="P168" s="31">
        <v>0.0</v>
      </c>
      <c r="Q168" s="18"/>
      <c r="R168" s="18"/>
      <c r="S168" s="18"/>
      <c r="T168" s="18"/>
      <c r="U168" s="18"/>
      <c r="V168" s="18" t="s">
        <v>551</v>
      </c>
      <c r="W168" s="18"/>
    </row>
    <row r="169" ht="39.75" customHeight="1">
      <c r="A169" s="7">
        <v>91.0</v>
      </c>
      <c r="B169" s="7">
        <v>2023.0</v>
      </c>
      <c r="C169" s="8" t="s">
        <v>495</v>
      </c>
      <c r="D169" s="8" t="s">
        <v>24</v>
      </c>
      <c r="E169" s="8" t="s">
        <v>179</v>
      </c>
      <c r="F169" s="10">
        <v>2586029.0</v>
      </c>
      <c r="G169" s="8" t="s">
        <v>66</v>
      </c>
      <c r="H169" s="8" t="s">
        <v>129</v>
      </c>
      <c r="I169" s="8" t="s">
        <v>80</v>
      </c>
      <c r="J169" s="8" t="s">
        <v>552</v>
      </c>
      <c r="K169" s="11">
        <v>45096.0</v>
      </c>
      <c r="L169" s="10">
        <v>2586029.0</v>
      </c>
      <c r="M169" s="8" t="s">
        <v>553</v>
      </c>
      <c r="N169" s="10">
        <v>2586029.0</v>
      </c>
      <c r="O169" s="12">
        <v>2586029.0</v>
      </c>
      <c r="P169" s="16">
        <f>L169-O169</f>
        <v>0</v>
      </c>
      <c r="Q169" s="8"/>
      <c r="R169" s="8"/>
      <c r="S169" s="8" t="s">
        <v>83</v>
      </c>
      <c r="T169" s="8"/>
      <c r="U169" s="8"/>
      <c r="V169" s="8" t="s">
        <v>554</v>
      </c>
      <c r="W169" s="8" t="s">
        <v>555</v>
      </c>
    </row>
    <row r="170" ht="39.75" customHeight="1">
      <c r="A170" s="17">
        <v>92.0</v>
      </c>
      <c r="B170" s="17">
        <v>2023.0</v>
      </c>
      <c r="C170" s="18" t="s">
        <v>495</v>
      </c>
      <c r="D170" s="18" t="s">
        <v>24</v>
      </c>
      <c r="E170" s="18" t="s">
        <v>197</v>
      </c>
      <c r="F170" s="19">
        <v>150000.0</v>
      </c>
      <c r="G170" s="18" t="s">
        <v>198</v>
      </c>
      <c r="H170" s="18" t="s">
        <v>27</v>
      </c>
      <c r="I170" s="18"/>
      <c r="J170" s="18"/>
      <c r="K170" s="20"/>
      <c r="L170" s="19">
        <v>0.0</v>
      </c>
      <c r="M170" s="18"/>
      <c r="N170" s="19">
        <f>O170</f>
        <v>0</v>
      </c>
      <c r="O170" s="31">
        <v>0.0</v>
      </c>
      <c r="P170" s="31">
        <v>0.0</v>
      </c>
      <c r="Q170" s="18"/>
      <c r="R170" s="18"/>
      <c r="S170" s="18"/>
      <c r="T170" s="18"/>
      <c r="U170" s="18"/>
      <c r="V170" s="18" t="s">
        <v>556</v>
      </c>
      <c r="W170" s="18"/>
    </row>
    <row r="171" ht="39.75" customHeight="1">
      <c r="A171" s="7">
        <v>93.0</v>
      </c>
      <c r="B171" s="7">
        <v>2023.0</v>
      </c>
      <c r="C171" s="8" t="s">
        <v>495</v>
      </c>
      <c r="D171" s="8" t="s">
        <v>24</v>
      </c>
      <c r="E171" s="8" t="s">
        <v>197</v>
      </c>
      <c r="F171" s="10">
        <v>1736029.0</v>
      </c>
      <c r="G171" s="8" t="s">
        <v>236</v>
      </c>
      <c r="H171" s="8" t="s">
        <v>27</v>
      </c>
      <c r="I171" s="8" t="s">
        <v>67</v>
      </c>
      <c r="J171" s="8" t="s">
        <v>557</v>
      </c>
      <c r="K171" s="11">
        <v>45068.0</v>
      </c>
      <c r="L171" s="40">
        <v>1736029.0</v>
      </c>
      <c r="M171" s="8" t="s">
        <v>558</v>
      </c>
      <c r="N171" s="10">
        <v>1736029.0</v>
      </c>
      <c r="O171" s="12">
        <v>1736029.0</v>
      </c>
      <c r="P171" s="12">
        <v>0.0</v>
      </c>
      <c r="Q171" s="8"/>
      <c r="R171" s="8"/>
      <c r="S171" s="8" t="s">
        <v>31</v>
      </c>
      <c r="T171" s="8"/>
      <c r="U171" s="8"/>
      <c r="V171" s="8" t="s">
        <v>559</v>
      </c>
      <c r="W171" s="8" t="s">
        <v>560</v>
      </c>
    </row>
    <row r="172" ht="39.75" customHeight="1">
      <c r="A172" s="17">
        <v>94.0</v>
      </c>
      <c r="B172" s="17">
        <v>2023.0</v>
      </c>
      <c r="C172" s="18" t="s">
        <v>495</v>
      </c>
      <c r="D172" s="18" t="s">
        <v>24</v>
      </c>
      <c r="E172" s="18" t="s">
        <v>197</v>
      </c>
      <c r="F172" s="19">
        <v>700000.0</v>
      </c>
      <c r="G172" s="18" t="s">
        <v>550</v>
      </c>
      <c r="H172" s="18" t="s">
        <v>27</v>
      </c>
      <c r="I172" s="18"/>
      <c r="J172" s="18"/>
      <c r="K172" s="20"/>
      <c r="L172" s="19">
        <v>0.0</v>
      </c>
      <c r="M172" s="18"/>
      <c r="N172" s="19">
        <f t="shared" ref="N172:N173" si="36">O172</f>
        <v>0</v>
      </c>
      <c r="O172" s="31">
        <v>0.0</v>
      </c>
      <c r="P172" s="31">
        <v>0.0</v>
      </c>
      <c r="Q172" s="18"/>
      <c r="R172" s="18"/>
      <c r="S172" s="18"/>
      <c r="T172" s="18"/>
      <c r="U172" s="18"/>
      <c r="V172" s="18" t="s">
        <v>551</v>
      </c>
      <c r="W172" s="18"/>
    </row>
    <row r="173" ht="39.75" customHeight="1">
      <c r="A173" s="7">
        <v>95.0</v>
      </c>
      <c r="B173" s="7">
        <v>2023.0</v>
      </c>
      <c r="C173" s="8" t="s">
        <v>495</v>
      </c>
      <c r="D173" s="8" t="s">
        <v>24</v>
      </c>
      <c r="E173" s="8" t="s">
        <v>215</v>
      </c>
      <c r="F173" s="10">
        <f>L173</f>
        <v>2585936.15</v>
      </c>
      <c r="G173" s="8" t="s">
        <v>66</v>
      </c>
      <c r="H173" s="8" t="s">
        <v>27</v>
      </c>
      <c r="I173" s="8" t="s">
        <v>67</v>
      </c>
      <c r="J173" s="8" t="s">
        <v>561</v>
      </c>
      <c r="K173" s="11">
        <v>45027.0</v>
      </c>
      <c r="L173" s="10">
        <v>2585936.15</v>
      </c>
      <c r="M173" s="8" t="s">
        <v>562</v>
      </c>
      <c r="N173" s="10">
        <f t="shared" si="36"/>
        <v>2585936.15</v>
      </c>
      <c r="O173" s="12">
        <v>2585936.15</v>
      </c>
      <c r="P173" s="12">
        <v>0.0</v>
      </c>
      <c r="Q173" s="8"/>
      <c r="R173" s="8"/>
      <c r="S173" s="8" t="s">
        <v>31</v>
      </c>
      <c r="T173" s="8"/>
      <c r="U173" s="8"/>
      <c r="V173" s="8" t="s">
        <v>563</v>
      </c>
      <c r="W173" s="8" t="s">
        <v>564</v>
      </c>
    </row>
    <row r="174" ht="39.75" customHeight="1">
      <c r="A174" s="17">
        <v>95.0</v>
      </c>
      <c r="B174" s="17">
        <v>2023.0</v>
      </c>
      <c r="C174" s="18" t="s">
        <v>495</v>
      </c>
      <c r="D174" s="18" t="s">
        <v>24</v>
      </c>
      <c r="E174" s="18" t="s">
        <v>215</v>
      </c>
      <c r="F174" s="19">
        <v>92.85000000009313</v>
      </c>
      <c r="G174" s="18" t="s">
        <v>66</v>
      </c>
      <c r="H174" s="18" t="s">
        <v>27</v>
      </c>
      <c r="I174" s="18"/>
      <c r="J174" s="18"/>
      <c r="K174" s="20"/>
      <c r="L174" s="19">
        <v>0.0</v>
      </c>
      <c r="M174" s="18"/>
      <c r="N174" s="19">
        <v>0.0</v>
      </c>
      <c r="O174" s="31">
        <v>0.0</v>
      </c>
      <c r="P174" s="31">
        <v>0.0</v>
      </c>
      <c r="Q174" s="18"/>
      <c r="R174" s="18"/>
      <c r="S174" s="18"/>
      <c r="T174" s="18"/>
      <c r="U174" s="18"/>
      <c r="V174" s="18" t="s">
        <v>563</v>
      </c>
      <c r="W174" s="18"/>
    </row>
    <row r="175" ht="39.75" customHeight="1">
      <c r="A175" s="17">
        <v>96.0</v>
      </c>
      <c r="B175" s="17">
        <v>2023.0</v>
      </c>
      <c r="C175" s="18" t="s">
        <v>495</v>
      </c>
      <c r="D175" s="18" t="s">
        <v>24</v>
      </c>
      <c r="E175" s="18" t="s">
        <v>235</v>
      </c>
      <c r="F175" s="19">
        <v>700000.0</v>
      </c>
      <c r="G175" s="18" t="s">
        <v>550</v>
      </c>
      <c r="H175" s="18" t="s">
        <v>27</v>
      </c>
      <c r="I175" s="18"/>
      <c r="J175" s="18"/>
      <c r="K175" s="20"/>
      <c r="L175" s="19">
        <v>0.0</v>
      </c>
      <c r="M175" s="18"/>
      <c r="N175" s="19">
        <f>O175</f>
        <v>0</v>
      </c>
      <c r="O175" s="31">
        <v>0.0</v>
      </c>
      <c r="P175" s="31">
        <v>0.0</v>
      </c>
      <c r="Q175" s="18"/>
      <c r="R175" s="18"/>
      <c r="S175" s="18"/>
      <c r="T175" s="18"/>
      <c r="U175" s="18"/>
      <c r="V175" s="18" t="s">
        <v>551</v>
      </c>
      <c r="W175" s="18"/>
    </row>
    <row r="176" ht="39.75" customHeight="1">
      <c r="A176" s="7">
        <v>97.0</v>
      </c>
      <c r="B176" s="7">
        <v>2023.0</v>
      </c>
      <c r="C176" s="8" t="s">
        <v>495</v>
      </c>
      <c r="D176" s="8" t="s">
        <v>24</v>
      </c>
      <c r="E176" s="8" t="s">
        <v>235</v>
      </c>
      <c r="F176" s="10">
        <v>1085000.0</v>
      </c>
      <c r="G176" s="8" t="s">
        <v>236</v>
      </c>
      <c r="H176" s="8" t="s">
        <v>27</v>
      </c>
      <c r="I176" s="8" t="s">
        <v>67</v>
      </c>
      <c r="J176" s="8" t="s">
        <v>557</v>
      </c>
      <c r="K176" s="11">
        <v>45068.0</v>
      </c>
      <c r="L176" s="40">
        <v>1085000.0</v>
      </c>
      <c r="M176" s="8" t="s">
        <v>558</v>
      </c>
      <c r="N176" s="40">
        <v>1085000.0</v>
      </c>
      <c r="O176" s="40">
        <v>1085000.0</v>
      </c>
      <c r="P176" s="12">
        <v>0.0</v>
      </c>
      <c r="Q176" s="8"/>
      <c r="R176" s="8"/>
      <c r="S176" s="8" t="s">
        <v>31</v>
      </c>
      <c r="T176" s="8"/>
      <c r="U176" s="8"/>
      <c r="V176" s="8" t="s">
        <v>565</v>
      </c>
      <c r="W176" s="8" t="s">
        <v>566</v>
      </c>
    </row>
    <row r="177" ht="39.75" customHeight="1">
      <c r="A177" s="7">
        <v>98.0</v>
      </c>
      <c r="B177" s="7">
        <v>2023.0</v>
      </c>
      <c r="C177" s="8" t="s">
        <v>495</v>
      </c>
      <c r="D177" s="8" t="s">
        <v>24</v>
      </c>
      <c r="E177" s="8" t="s">
        <v>235</v>
      </c>
      <c r="F177" s="10">
        <v>800029.0</v>
      </c>
      <c r="G177" s="8" t="s">
        <v>236</v>
      </c>
      <c r="H177" s="8" t="s">
        <v>27</v>
      </c>
      <c r="I177" s="8" t="s">
        <v>67</v>
      </c>
      <c r="J177" s="8" t="s">
        <v>567</v>
      </c>
      <c r="K177" s="11">
        <v>45048.0</v>
      </c>
      <c r="L177" s="40">
        <v>800029.0</v>
      </c>
      <c r="M177" s="8" t="s">
        <v>558</v>
      </c>
      <c r="N177" s="40">
        <v>800029.0</v>
      </c>
      <c r="O177" s="40">
        <v>800029.0</v>
      </c>
      <c r="P177" s="12">
        <v>0.0</v>
      </c>
      <c r="Q177" s="8"/>
      <c r="R177" s="8"/>
      <c r="S177" s="8" t="s">
        <v>31</v>
      </c>
      <c r="T177" s="8"/>
      <c r="U177" s="8"/>
      <c r="V177" s="8" t="s">
        <v>568</v>
      </c>
      <c r="W177" s="8" t="s">
        <v>569</v>
      </c>
    </row>
    <row r="178" ht="39.75" customHeight="1">
      <c r="A178" s="17">
        <v>99.0</v>
      </c>
      <c r="B178" s="17">
        <v>2023.0</v>
      </c>
      <c r="C178" s="18" t="s">
        <v>495</v>
      </c>
      <c r="D178" s="18" t="s">
        <v>24</v>
      </c>
      <c r="E178" s="18" t="s">
        <v>251</v>
      </c>
      <c r="F178" s="19">
        <v>2586029.0</v>
      </c>
      <c r="G178" s="18" t="s">
        <v>550</v>
      </c>
      <c r="H178" s="18" t="s">
        <v>27</v>
      </c>
      <c r="I178" s="18"/>
      <c r="J178" s="18"/>
      <c r="K178" s="20"/>
      <c r="L178" s="19">
        <v>0.0</v>
      </c>
      <c r="M178" s="18"/>
      <c r="N178" s="19">
        <f t="shared" ref="N178:N180" si="37">O178</f>
        <v>0</v>
      </c>
      <c r="O178" s="31">
        <v>0.0</v>
      </c>
      <c r="P178" s="31">
        <v>0.0</v>
      </c>
      <c r="Q178" s="18"/>
      <c r="R178" s="18"/>
      <c r="S178" s="18"/>
      <c r="T178" s="18"/>
      <c r="U178" s="18"/>
      <c r="V178" s="18" t="s">
        <v>551</v>
      </c>
      <c r="W178" s="18"/>
    </row>
    <row r="179" ht="39.75" customHeight="1">
      <c r="A179" s="7">
        <v>100.0</v>
      </c>
      <c r="B179" s="7">
        <v>2023.0</v>
      </c>
      <c r="C179" s="8" t="s">
        <v>495</v>
      </c>
      <c r="D179" s="8" t="s">
        <v>24</v>
      </c>
      <c r="E179" s="8" t="s">
        <v>264</v>
      </c>
      <c r="F179" s="10">
        <f t="shared" ref="F179:F181" si="38">L179</f>
        <v>1050000</v>
      </c>
      <c r="G179" s="8" t="s">
        <v>66</v>
      </c>
      <c r="H179" s="8" t="s">
        <v>265</v>
      </c>
      <c r="I179" s="8" t="s">
        <v>80</v>
      </c>
      <c r="J179" s="8" t="s">
        <v>570</v>
      </c>
      <c r="K179" s="11">
        <v>45099.0</v>
      </c>
      <c r="L179" s="10">
        <v>1050000.0</v>
      </c>
      <c r="M179" s="8" t="s">
        <v>571</v>
      </c>
      <c r="N179" s="10">
        <f t="shared" si="37"/>
        <v>1050000</v>
      </c>
      <c r="O179" s="41">
        <v>1050000.0</v>
      </c>
      <c r="P179" s="41">
        <v>0.0</v>
      </c>
      <c r="Q179" s="8"/>
      <c r="R179" s="8"/>
      <c r="S179" s="8" t="s">
        <v>83</v>
      </c>
      <c r="T179" s="8"/>
      <c r="U179" s="8"/>
      <c r="V179" s="8" t="s">
        <v>572</v>
      </c>
      <c r="W179" s="8" t="s">
        <v>573</v>
      </c>
    </row>
    <row r="180" ht="39.75" customHeight="1">
      <c r="A180" s="7">
        <v>100.0</v>
      </c>
      <c r="B180" s="7">
        <v>2023.0</v>
      </c>
      <c r="C180" s="8" t="s">
        <v>495</v>
      </c>
      <c r="D180" s="8" t="s">
        <v>24</v>
      </c>
      <c r="E180" s="8" t="s">
        <v>264</v>
      </c>
      <c r="F180" s="10">
        <f t="shared" si="38"/>
        <v>585029</v>
      </c>
      <c r="G180" s="8" t="s">
        <v>66</v>
      </c>
      <c r="H180" s="8" t="s">
        <v>313</v>
      </c>
      <c r="I180" s="8" t="s">
        <v>67</v>
      </c>
      <c r="J180" s="8" t="s">
        <v>574</v>
      </c>
      <c r="K180" s="11">
        <v>45083.0</v>
      </c>
      <c r="L180" s="10">
        <v>585029.0</v>
      </c>
      <c r="M180" s="8" t="s">
        <v>575</v>
      </c>
      <c r="N180" s="10">
        <f t="shared" si="37"/>
        <v>585029</v>
      </c>
      <c r="O180" s="41">
        <v>585029.0</v>
      </c>
      <c r="P180" s="41">
        <v>0.0</v>
      </c>
      <c r="Q180" s="8"/>
      <c r="R180" s="8"/>
      <c r="S180" s="8" t="s">
        <v>31</v>
      </c>
      <c r="T180" s="8"/>
      <c r="U180" s="8"/>
      <c r="V180" s="8" t="s">
        <v>576</v>
      </c>
      <c r="W180" s="8" t="s">
        <v>577</v>
      </c>
    </row>
    <row r="181" ht="39.75" customHeight="1">
      <c r="A181" s="7">
        <v>100.0</v>
      </c>
      <c r="B181" s="7">
        <v>2023.0</v>
      </c>
      <c r="C181" s="8" t="s">
        <v>495</v>
      </c>
      <c r="D181" s="8" t="s">
        <v>24</v>
      </c>
      <c r="E181" s="8" t="s">
        <v>264</v>
      </c>
      <c r="F181" s="10">
        <f t="shared" si="38"/>
        <v>251000</v>
      </c>
      <c r="G181" s="8" t="s">
        <v>66</v>
      </c>
      <c r="H181" s="8" t="s">
        <v>265</v>
      </c>
      <c r="I181" s="8" t="s">
        <v>223</v>
      </c>
      <c r="J181" s="8" t="s">
        <v>578</v>
      </c>
      <c r="K181" s="11">
        <v>45189.0</v>
      </c>
      <c r="L181" s="10">
        <v>251000.0</v>
      </c>
      <c r="M181" s="8" t="s">
        <v>579</v>
      </c>
      <c r="N181" s="10">
        <v>251000.0</v>
      </c>
      <c r="O181" s="12">
        <v>251000.0</v>
      </c>
      <c r="P181" s="16">
        <f>L181-O181</f>
        <v>0</v>
      </c>
      <c r="Q181" s="8"/>
      <c r="R181" s="8"/>
      <c r="S181" s="8" t="s">
        <v>31</v>
      </c>
      <c r="T181" s="8"/>
      <c r="U181" s="8"/>
      <c r="V181" s="8" t="s">
        <v>580</v>
      </c>
      <c r="W181" s="8" t="s">
        <v>581</v>
      </c>
    </row>
    <row r="182" ht="39.75" customHeight="1">
      <c r="A182" s="17">
        <v>101.0</v>
      </c>
      <c r="B182" s="17">
        <v>2023.0</v>
      </c>
      <c r="C182" s="18" t="s">
        <v>495</v>
      </c>
      <c r="D182" s="18" t="s">
        <v>24</v>
      </c>
      <c r="E182" s="18" t="s">
        <v>264</v>
      </c>
      <c r="F182" s="19">
        <v>700000.0</v>
      </c>
      <c r="G182" s="18" t="s">
        <v>550</v>
      </c>
      <c r="H182" s="18" t="s">
        <v>27</v>
      </c>
      <c r="I182" s="18"/>
      <c r="J182" s="18"/>
      <c r="K182" s="20"/>
      <c r="L182" s="19">
        <v>0.0</v>
      </c>
      <c r="M182" s="18"/>
      <c r="N182" s="19">
        <f>O182</f>
        <v>0</v>
      </c>
      <c r="O182" s="31">
        <v>0.0</v>
      </c>
      <c r="P182" s="31">
        <v>0.0</v>
      </c>
      <c r="Q182" s="18"/>
      <c r="R182" s="18"/>
      <c r="S182" s="18"/>
      <c r="T182" s="18"/>
      <c r="U182" s="18"/>
      <c r="V182" s="18" t="s">
        <v>551</v>
      </c>
      <c r="W182" s="18"/>
    </row>
    <row r="183" ht="39.75" customHeight="1">
      <c r="A183" s="7">
        <v>102.0</v>
      </c>
      <c r="B183" s="7">
        <v>2023.0</v>
      </c>
      <c r="C183" s="8" t="s">
        <v>495</v>
      </c>
      <c r="D183" s="8" t="s">
        <v>24</v>
      </c>
      <c r="E183" s="8" t="s">
        <v>280</v>
      </c>
      <c r="F183" s="10">
        <v>2000000.0</v>
      </c>
      <c r="G183" s="8" t="s">
        <v>66</v>
      </c>
      <c r="H183" s="8" t="s">
        <v>79</v>
      </c>
      <c r="I183" s="8" t="s">
        <v>80</v>
      </c>
      <c r="J183" s="8" t="s">
        <v>582</v>
      </c>
      <c r="K183" s="11">
        <v>45198.0</v>
      </c>
      <c r="L183" s="10">
        <v>2000000.0</v>
      </c>
      <c r="M183" s="27" t="s">
        <v>583</v>
      </c>
      <c r="N183" s="10">
        <v>2000000.0</v>
      </c>
      <c r="O183" s="12">
        <v>2000000.0</v>
      </c>
      <c r="P183" s="16">
        <f t="shared" ref="P183:P185" si="39">L183-O183</f>
        <v>0</v>
      </c>
      <c r="Q183" s="8"/>
      <c r="R183" s="8"/>
      <c r="S183" s="8" t="s">
        <v>83</v>
      </c>
      <c r="T183" s="8"/>
      <c r="U183" s="8"/>
      <c r="V183" s="8" t="s">
        <v>584</v>
      </c>
      <c r="W183" s="8" t="s">
        <v>585</v>
      </c>
    </row>
    <row r="184" ht="39.75" customHeight="1">
      <c r="A184" s="7">
        <v>103.0</v>
      </c>
      <c r="B184" s="7">
        <v>2023.0</v>
      </c>
      <c r="C184" s="8" t="s">
        <v>495</v>
      </c>
      <c r="D184" s="8" t="s">
        <v>24</v>
      </c>
      <c r="E184" s="8" t="s">
        <v>280</v>
      </c>
      <c r="F184" s="10">
        <v>586029.0</v>
      </c>
      <c r="G184" s="8" t="s">
        <v>66</v>
      </c>
      <c r="H184" s="8" t="s">
        <v>79</v>
      </c>
      <c r="I184" s="8" t="s">
        <v>80</v>
      </c>
      <c r="J184" s="8" t="s">
        <v>586</v>
      </c>
      <c r="K184" s="11">
        <v>45198.0</v>
      </c>
      <c r="L184" s="10">
        <v>586029.0</v>
      </c>
      <c r="M184" s="8" t="s">
        <v>583</v>
      </c>
      <c r="N184" s="10">
        <v>586029.0</v>
      </c>
      <c r="O184" s="12">
        <v>586029.0</v>
      </c>
      <c r="P184" s="16">
        <f t="shared" si="39"/>
        <v>0</v>
      </c>
      <c r="Q184" s="8"/>
      <c r="R184" s="8"/>
      <c r="S184" s="8" t="s">
        <v>83</v>
      </c>
      <c r="T184" s="8"/>
      <c r="U184" s="8"/>
      <c r="V184" s="8" t="s">
        <v>584</v>
      </c>
      <c r="W184" s="8" t="s">
        <v>587</v>
      </c>
    </row>
    <row r="185" ht="39.75" customHeight="1">
      <c r="A185" s="7">
        <v>104.0</v>
      </c>
      <c r="B185" s="7">
        <v>2023.0</v>
      </c>
      <c r="C185" s="8" t="s">
        <v>495</v>
      </c>
      <c r="D185" s="8" t="s">
        <v>24</v>
      </c>
      <c r="E185" s="8" t="s">
        <v>297</v>
      </c>
      <c r="F185" s="10">
        <f t="shared" ref="F185:F187" si="40">L185</f>
        <v>1983265.47</v>
      </c>
      <c r="G185" s="8" t="s">
        <v>66</v>
      </c>
      <c r="H185" s="8" t="s">
        <v>27</v>
      </c>
      <c r="I185" s="8" t="s">
        <v>80</v>
      </c>
      <c r="J185" s="13" t="s">
        <v>588</v>
      </c>
      <c r="K185" s="14">
        <v>45261.0</v>
      </c>
      <c r="L185" s="15">
        <v>1983265.47</v>
      </c>
      <c r="M185" s="8" t="s">
        <v>589</v>
      </c>
      <c r="N185" s="10">
        <v>1983265.47</v>
      </c>
      <c r="O185" s="10">
        <v>1983265.47</v>
      </c>
      <c r="P185" s="16">
        <f t="shared" si="39"/>
        <v>0</v>
      </c>
      <c r="Q185" s="8"/>
      <c r="R185" s="8"/>
      <c r="S185" s="8" t="s">
        <v>83</v>
      </c>
      <c r="T185" s="8"/>
      <c r="U185" s="8"/>
      <c r="V185" s="8" t="s">
        <v>590</v>
      </c>
      <c r="W185" s="8" t="s">
        <v>591</v>
      </c>
    </row>
    <row r="186" ht="39.75" customHeight="1">
      <c r="A186" s="7">
        <v>104.0</v>
      </c>
      <c r="B186" s="7">
        <v>2023.0</v>
      </c>
      <c r="C186" s="8" t="s">
        <v>495</v>
      </c>
      <c r="D186" s="8" t="s">
        <v>24</v>
      </c>
      <c r="E186" s="8" t="s">
        <v>297</v>
      </c>
      <c r="F186" s="10">
        <f t="shared" si="40"/>
        <v>38278.04</v>
      </c>
      <c r="G186" s="8" t="s">
        <v>66</v>
      </c>
      <c r="H186" s="8" t="s">
        <v>27</v>
      </c>
      <c r="I186" s="8" t="s">
        <v>223</v>
      </c>
      <c r="J186" s="8" t="s">
        <v>592</v>
      </c>
      <c r="K186" s="11">
        <v>45148.0</v>
      </c>
      <c r="L186" s="10">
        <v>38278.04</v>
      </c>
      <c r="M186" s="8" t="s">
        <v>593</v>
      </c>
      <c r="N186" s="10">
        <f>O186</f>
        <v>38278.04</v>
      </c>
      <c r="O186" s="12">
        <v>38278.04</v>
      </c>
      <c r="P186" s="12">
        <v>0.0</v>
      </c>
      <c r="Q186" s="8"/>
      <c r="R186" s="8"/>
      <c r="S186" s="8" t="s">
        <v>31</v>
      </c>
      <c r="T186" s="8"/>
      <c r="U186" s="8"/>
      <c r="V186" s="8" t="s">
        <v>594</v>
      </c>
      <c r="W186" s="8" t="s">
        <v>595</v>
      </c>
    </row>
    <row r="187" ht="39.75" customHeight="1">
      <c r="A187" s="7">
        <v>104.0</v>
      </c>
      <c r="B187" s="7">
        <v>2023.0</v>
      </c>
      <c r="C187" s="8" t="s">
        <v>495</v>
      </c>
      <c r="D187" s="8" t="s">
        <v>24</v>
      </c>
      <c r="E187" s="8" t="s">
        <v>297</v>
      </c>
      <c r="F187" s="10">
        <f t="shared" si="40"/>
        <v>278456.49</v>
      </c>
      <c r="G187" s="8" t="s">
        <v>66</v>
      </c>
      <c r="H187" s="8" t="s">
        <v>27</v>
      </c>
      <c r="I187" s="8" t="s">
        <v>67</v>
      </c>
      <c r="J187" s="13" t="s">
        <v>596</v>
      </c>
      <c r="K187" s="14">
        <v>45261.0</v>
      </c>
      <c r="L187" s="15">
        <v>278456.49</v>
      </c>
      <c r="M187" s="8" t="s">
        <v>501</v>
      </c>
      <c r="N187" s="10">
        <v>278456.49</v>
      </c>
      <c r="O187" s="16">
        <v>278456.49</v>
      </c>
      <c r="P187" s="16">
        <f>L187-O187</f>
        <v>0</v>
      </c>
      <c r="Q187" s="8"/>
      <c r="R187" s="8"/>
      <c r="S187" s="8" t="s">
        <v>31</v>
      </c>
      <c r="T187" s="8"/>
      <c r="U187" s="8"/>
      <c r="V187" s="8" t="s">
        <v>597</v>
      </c>
      <c r="W187" s="8" t="s">
        <v>598</v>
      </c>
    </row>
    <row r="188" ht="39.75" customHeight="1">
      <c r="A188" s="7">
        <v>105.0</v>
      </c>
      <c r="B188" s="7">
        <v>2023.0</v>
      </c>
      <c r="C188" s="8" t="s">
        <v>495</v>
      </c>
      <c r="D188" s="8" t="s">
        <v>24</v>
      </c>
      <c r="E188" s="8" t="s">
        <v>297</v>
      </c>
      <c r="F188" s="10">
        <v>100000.0</v>
      </c>
      <c r="G188" s="8" t="s">
        <v>346</v>
      </c>
      <c r="H188" s="8" t="s">
        <v>27</v>
      </c>
      <c r="I188" s="8" t="s">
        <v>40</v>
      </c>
      <c r="J188" s="13" t="s">
        <v>599</v>
      </c>
      <c r="K188" s="14">
        <v>45238.0</v>
      </c>
      <c r="L188" s="15">
        <v>100000.0</v>
      </c>
      <c r="M188" s="8" t="s">
        <v>600</v>
      </c>
      <c r="N188" s="10">
        <f t="shared" ref="N188:N190" si="41">O188</f>
        <v>100000</v>
      </c>
      <c r="O188" s="16">
        <v>100000.0</v>
      </c>
      <c r="P188" s="16">
        <v>0.0</v>
      </c>
      <c r="Q188" s="8"/>
      <c r="R188" s="8"/>
      <c r="S188" s="8" t="s">
        <v>43</v>
      </c>
      <c r="T188" s="8"/>
      <c r="U188" s="8"/>
      <c r="V188" s="8" t="s">
        <v>601</v>
      </c>
      <c r="W188" s="8" t="s">
        <v>602</v>
      </c>
    </row>
    <row r="189" ht="39.75" customHeight="1">
      <c r="A189" s="7">
        <v>106.0</v>
      </c>
      <c r="B189" s="7">
        <v>2023.0</v>
      </c>
      <c r="C189" s="8" t="s">
        <v>495</v>
      </c>
      <c r="D189" s="8" t="s">
        <v>24</v>
      </c>
      <c r="E189" s="8" t="s">
        <v>297</v>
      </c>
      <c r="F189" s="10">
        <v>92514.5</v>
      </c>
      <c r="G189" s="8" t="s">
        <v>346</v>
      </c>
      <c r="H189" s="36" t="s">
        <v>79</v>
      </c>
      <c r="I189" s="8" t="s">
        <v>67</v>
      </c>
      <c r="J189" s="13" t="s">
        <v>603</v>
      </c>
      <c r="K189" s="14">
        <v>45243.0</v>
      </c>
      <c r="L189" s="15">
        <v>92514.5</v>
      </c>
      <c r="M189" s="8" t="s">
        <v>604</v>
      </c>
      <c r="N189" s="10">
        <f t="shared" si="41"/>
        <v>92514.5</v>
      </c>
      <c r="O189" s="16">
        <v>92514.5</v>
      </c>
      <c r="P189" s="16">
        <v>0.0</v>
      </c>
      <c r="Q189" s="8"/>
      <c r="R189" s="8"/>
      <c r="S189" s="8" t="s">
        <v>31</v>
      </c>
      <c r="T189" s="8"/>
      <c r="U189" s="8"/>
      <c r="V189" s="8" t="s">
        <v>605</v>
      </c>
      <c r="W189" s="8" t="s">
        <v>606</v>
      </c>
    </row>
    <row r="190" ht="39.75" customHeight="1">
      <c r="A190" s="7">
        <v>107.0</v>
      </c>
      <c r="B190" s="7">
        <v>2023.0</v>
      </c>
      <c r="C190" s="8" t="s">
        <v>495</v>
      </c>
      <c r="D190" s="8" t="s">
        <v>24</v>
      </c>
      <c r="E190" s="8" t="s">
        <v>297</v>
      </c>
      <c r="F190" s="10">
        <v>92514.5</v>
      </c>
      <c r="G190" s="8" t="s">
        <v>346</v>
      </c>
      <c r="H190" s="36" t="s">
        <v>313</v>
      </c>
      <c r="I190" s="8" t="s">
        <v>67</v>
      </c>
      <c r="J190" s="13" t="s">
        <v>607</v>
      </c>
      <c r="K190" s="14">
        <v>45243.0</v>
      </c>
      <c r="L190" s="15">
        <v>92514.5</v>
      </c>
      <c r="M190" s="8" t="s">
        <v>604</v>
      </c>
      <c r="N190" s="10">
        <f t="shared" si="41"/>
        <v>92514.5</v>
      </c>
      <c r="O190" s="16">
        <v>92514.5</v>
      </c>
      <c r="P190" s="16">
        <v>0.0</v>
      </c>
      <c r="Q190" s="8"/>
      <c r="R190" s="8"/>
      <c r="S190" s="8" t="s">
        <v>31</v>
      </c>
      <c r="T190" s="8"/>
      <c r="U190" s="8"/>
      <c r="V190" s="8" t="s">
        <v>608</v>
      </c>
      <c r="W190" s="8" t="s">
        <v>609</v>
      </c>
    </row>
    <row r="191" ht="39.75" customHeight="1">
      <c r="A191" s="7">
        <v>108.0</v>
      </c>
      <c r="B191" s="7">
        <v>2023.0</v>
      </c>
      <c r="C191" s="8" t="s">
        <v>495</v>
      </c>
      <c r="D191" s="8" t="s">
        <v>24</v>
      </c>
      <c r="E191" s="8" t="s">
        <v>312</v>
      </c>
      <c r="F191" s="10">
        <f t="shared" ref="F191:F194" si="42">L191</f>
        <v>269681</v>
      </c>
      <c r="G191" s="8" t="s">
        <v>236</v>
      </c>
      <c r="H191" s="8" t="s">
        <v>27</v>
      </c>
      <c r="I191" s="8" t="s">
        <v>67</v>
      </c>
      <c r="J191" s="8" t="s">
        <v>567</v>
      </c>
      <c r="K191" s="11">
        <v>45048.0</v>
      </c>
      <c r="L191" s="40">
        <v>269681.0</v>
      </c>
      <c r="M191" s="8" t="s">
        <v>558</v>
      </c>
      <c r="N191" s="40">
        <v>269681.0</v>
      </c>
      <c r="O191" s="40">
        <v>269681.0</v>
      </c>
      <c r="P191" s="12">
        <v>0.0</v>
      </c>
      <c r="Q191" s="8"/>
      <c r="R191" s="8"/>
      <c r="S191" s="8" t="s">
        <v>31</v>
      </c>
      <c r="T191" s="8"/>
      <c r="U191" s="8"/>
      <c r="V191" s="8" t="s">
        <v>568</v>
      </c>
      <c r="W191" s="8" t="s">
        <v>569</v>
      </c>
    </row>
    <row r="192" ht="39.75" customHeight="1">
      <c r="A192" s="7">
        <v>108.0</v>
      </c>
      <c r="B192" s="7">
        <v>2023.0</v>
      </c>
      <c r="C192" s="8" t="s">
        <v>495</v>
      </c>
      <c r="D192" s="8" t="s">
        <v>24</v>
      </c>
      <c r="E192" s="8" t="s">
        <v>312</v>
      </c>
      <c r="F192" s="10">
        <f t="shared" si="42"/>
        <v>541400</v>
      </c>
      <c r="G192" s="8" t="s">
        <v>236</v>
      </c>
      <c r="H192" s="8" t="s">
        <v>27</v>
      </c>
      <c r="I192" s="8" t="s">
        <v>67</v>
      </c>
      <c r="J192" s="13" t="s">
        <v>610</v>
      </c>
      <c r="K192" s="14">
        <v>45261.0</v>
      </c>
      <c r="L192" s="15">
        <v>541400.0</v>
      </c>
      <c r="M192" s="8" t="s">
        <v>558</v>
      </c>
      <c r="N192" s="10">
        <f t="shared" ref="N192:N194" si="43">O192</f>
        <v>541400</v>
      </c>
      <c r="O192" s="16">
        <v>541400.0</v>
      </c>
      <c r="P192" s="16">
        <v>0.0</v>
      </c>
      <c r="Q192" s="8"/>
      <c r="R192" s="8"/>
      <c r="S192" s="8" t="s">
        <v>31</v>
      </c>
      <c r="T192" s="8"/>
      <c r="U192" s="8"/>
      <c r="V192" s="8" t="s">
        <v>611</v>
      </c>
      <c r="W192" s="8" t="s">
        <v>612</v>
      </c>
    </row>
    <row r="193" ht="39.75" customHeight="1">
      <c r="A193" s="33">
        <v>108.0</v>
      </c>
      <c r="B193" s="7">
        <v>2023.0</v>
      </c>
      <c r="C193" s="8" t="s">
        <v>495</v>
      </c>
      <c r="D193" s="8" t="s">
        <v>24</v>
      </c>
      <c r="E193" s="8" t="s">
        <v>312</v>
      </c>
      <c r="F193" s="10">
        <f t="shared" si="42"/>
        <v>1488919</v>
      </c>
      <c r="G193" s="8" t="s">
        <v>236</v>
      </c>
      <c r="H193" s="8" t="s">
        <v>27</v>
      </c>
      <c r="I193" s="8" t="s">
        <v>237</v>
      </c>
      <c r="J193" s="13" t="s">
        <v>613</v>
      </c>
      <c r="K193" s="14">
        <v>45264.0</v>
      </c>
      <c r="L193" s="15">
        <v>1488919.0</v>
      </c>
      <c r="M193" s="8" t="s">
        <v>614</v>
      </c>
      <c r="N193" s="10">
        <f t="shared" si="43"/>
        <v>1488919</v>
      </c>
      <c r="O193" s="16">
        <f>1501113.42-12194.42</f>
        <v>1488919</v>
      </c>
      <c r="P193" s="16">
        <v>0.0</v>
      </c>
      <c r="Q193" s="8"/>
      <c r="R193" s="8"/>
      <c r="S193" s="8" t="s">
        <v>31</v>
      </c>
      <c r="T193" s="8"/>
      <c r="U193" s="8"/>
      <c r="V193" s="8" t="s">
        <v>611</v>
      </c>
      <c r="W193" s="8" t="s">
        <v>615</v>
      </c>
    </row>
    <row r="194" ht="39.75" customHeight="1">
      <c r="A194" s="7">
        <v>109.0</v>
      </c>
      <c r="B194" s="7">
        <v>2023.0</v>
      </c>
      <c r="C194" s="8" t="s">
        <v>495</v>
      </c>
      <c r="D194" s="8" t="s">
        <v>24</v>
      </c>
      <c r="E194" s="8" t="s">
        <v>312</v>
      </c>
      <c r="F194" s="10">
        <f t="shared" si="42"/>
        <v>85997.6</v>
      </c>
      <c r="G194" s="8" t="s">
        <v>507</v>
      </c>
      <c r="H194" s="8" t="s">
        <v>27</v>
      </c>
      <c r="I194" s="8" t="s">
        <v>616</v>
      </c>
      <c r="J194" s="8" t="s">
        <v>617</v>
      </c>
      <c r="K194" s="11">
        <v>45163.0</v>
      </c>
      <c r="L194" s="10">
        <v>85997.6</v>
      </c>
      <c r="M194" s="8" t="s">
        <v>618</v>
      </c>
      <c r="N194" s="10">
        <f t="shared" si="43"/>
        <v>85997.6</v>
      </c>
      <c r="O194" s="12">
        <v>85997.6</v>
      </c>
      <c r="P194" s="12">
        <v>0.0</v>
      </c>
      <c r="Q194" s="8"/>
      <c r="R194" s="8"/>
      <c r="S194" s="8" t="s">
        <v>31</v>
      </c>
      <c r="T194" s="8"/>
      <c r="U194" s="8"/>
      <c r="V194" s="8" t="s">
        <v>619</v>
      </c>
      <c r="W194" s="8" t="s">
        <v>620</v>
      </c>
    </row>
    <row r="195" ht="39.75" customHeight="1">
      <c r="A195" s="17">
        <v>109.0</v>
      </c>
      <c r="B195" s="17">
        <v>2023.0</v>
      </c>
      <c r="C195" s="18" t="s">
        <v>495</v>
      </c>
      <c r="D195" s="18" t="s">
        <v>24</v>
      </c>
      <c r="E195" s="18" t="s">
        <v>312</v>
      </c>
      <c r="F195" s="19">
        <v>2.3999999999941792</v>
      </c>
      <c r="G195" s="18" t="s">
        <v>507</v>
      </c>
      <c r="H195" s="18" t="s">
        <v>27</v>
      </c>
      <c r="I195" s="18"/>
      <c r="J195" s="23"/>
      <c r="K195" s="24"/>
      <c r="L195" s="25">
        <v>0.0</v>
      </c>
      <c r="M195" s="18"/>
      <c r="N195" s="19">
        <v>0.0</v>
      </c>
      <c r="O195" s="26">
        <v>0.0</v>
      </c>
      <c r="P195" s="26">
        <v>0.0</v>
      </c>
      <c r="Q195" s="18"/>
      <c r="R195" s="18"/>
      <c r="S195" s="18"/>
      <c r="T195" s="18"/>
      <c r="U195" s="18"/>
      <c r="V195" s="18" t="s">
        <v>619</v>
      </c>
      <c r="W195" s="18"/>
    </row>
    <row r="196" ht="39.75" customHeight="1">
      <c r="A196" s="17">
        <v>110.0</v>
      </c>
      <c r="B196" s="17">
        <v>2023.0</v>
      </c>
      <c r="C196" s="18" t="s">
        <v>495</v>
      </c>
      <c r="D196" s="18" t="s">
        <v>24</v>
      </c>
      <c r="E196" s="18" t="s">
        <v>312</v>
      </c>
      <c r="F196" s="19">
        <v>100000.0</v>
      </c>
      <c r="G196" s="18" t="s">
        <v>507</v>
      </c>
      <c r="H196" s="18" t="s">
        <v>27</v>
      </c>
      <c r="I196" s="18"/>
      <c r="J196" s="18"/>
      <c r="K196" s="20"/>
      <c r="L196" s="19">
        <v>0.0</v>
      </c>
      <c r="M196" s="18"/>
      <c r="N196" s="19">
        <f t="shared" ref="N196:N198" si="44">O196</f>
        <v>0</v>
      </c>
      <c r="O196" s="31">
        <v>0.0</v>
      </c>
      <c r="P196" s="31">
        <v>0.0</v>
      </c>
      <c r="Q196" s="18"/>
      <c r="R196" s="18"/>
      <c r="S196" s="18"/>
      <c r="T196" s="18"/>
      <c r="U196" s="18"/>
      <c r="V196" s="18" t="s">
        <v>621</v>
      </c>
      <c r="W196" s="18"/>
    </row>
    <row r="197" ht="39.75" customHeight="1">
      <c r="A197" s="7">
        <v>111.0</v>
      </c>
      <c r="B197" s="7">
        <v>2023.0</v>
      </c>
      <c r="C197" s="8" t="s">
        <v>495</v>
      </c>
      <c r="D197" s="8" t="s">
        <v>24</v>
      </c>
      <c r="E197" s="8" t="s">
        <v>312</v>
      </c>
      <c r="F197" s="10">
        <v>100000.0</v>
      </c>
      <c r="G197" s="8" t="s">
        <v>260</v>
      </c>
      <c r="H197" s="8" t="s">
        <v>75</v>
      </c>
      <c r="I197" s="8" t="s">
        <v>347</v>
      </c>
      <c r="J197" s="13" t="s">
        <v>622</v>
      </c>
      <c r="K197" s="14">
        <v>45282.0</v>
      </c>
      <c r="L197" s="15">
        <v>100000.0</v>
      </c>
      <c r="M197" s="8" t="s">
        <v>623</v>
      </c>
      <c r="N197" s="10">
        <f t="shared" si="44"/>
        <v>100000</v>
      </c>
      <c r="O197" s="16">
        <v>100000.0</v>
      </c>
      <c r="P197" s="16">
        <v>0.0</v>
      </c>
      <c r="Q197" s="8"/>
      <c r="R197" s="8"/>
      <c r="S197" s="8" t="s">
        <v>43</v>
      </c>
      <c r="T197" s="8"/>
      <c r="U197" s="8"/>
      <c r="V197" s="8" t="s">
        <v>624</v>
      </c>
      <c r="W197" s="8" t="s">
        <v>625</v>
      </c>
    </row>
    <row r="198" ht="39.75" customHeight="1">
      <c r="A198" s="7">
        <v>112.0</v>
      </c>
      <c r="B198" s="7">
        <v>2023.0</v>
      </c>
      <c r="C198" s="8" t="s">
        <v>495</v>
      </c>
      <c r="D198" s="8" t="s">
        <v>24</v>
      </c>
      <c r="E198" s="8" t="s">
        <v>334</v>
      </c>
      <c r="F198" s="10">
        <v>700000.0</v>
      </c>
      <c r="G198" s="8" t="s">
        <v>66</v>
      </c>
      <c r="H198" s="8" t="s">
        <v>626</v>
      </c>
      <c r="I198" s="8" t="s">
        <v>67</v>
      </c>
      <c r="J198" s="13" t="s">
        <v>627</v>
      </c>
      <c r="K198" s="14">
        <v>45253.0</v>
      </c>
      <c r="L198" s="15">
        <v>700000.0</v>
      </c>
      <c r="M198" s="8" t="s">
        <v>501</v>
      </c>
      <c r="N198" s="10">
        <f t="shared" si="44"/>
        <v>700000</v>
      </c>
      <c r="O198" s="16">
        <v>700000.0</v>
      </c>
      <c r="P198" s="16">
        <v>0.0</v>
      </c>
      <c r="Q198" s="8"/>
      <c r="R198" s="8"/>
      <c r="S198" s="8" t="s">
        <v>31</v>
      </c>
      <c r="T198" s="8"/>
      <c r="U198" s="8"/>
      <c r="V198" s="8" t="s">
        <v>628</v>
      </c>
      <c r="W198" s="8" t="s">
        <v>629</v>
      </c>
    </row>
    <row r="199" ht="39.75" customHeight="1">
      <c r="A199" s="7">
        <v>113.0</v>
      </c>
      <c r="B199" s="7">
        <v>2023.0</v>
      </c>
      <c r="C199" s="8" t="s">
        <v>495</v>
      </c>
      <c r="D199" s="8" t="s">
        <v>24</v>
      </c>
      <c r="E199" s="8" t="s">
        <v>334</v>
      </c>
      <c r="F199" s="10">
        <v>1000000.0</v>
      </c>
      <c r="G199" s="8" t="s">
        <v>66</v>
      </c>
      <c r="H199" s="8" t="s">
        <v>338</v>
      </c>
      <c r="I199" s="8" t="s">
        <v>80</v>
      </c>
      <c r="J199" s="8" t="s">
        <v>630</v>
      </c>
      <c r="K199" s="11">
        <v>45125.0</v>
      </c>
      <c r="L199" s="10">
        <v>1000000.0</v>
      </c>
      <c r="M199" s="8" t="s">
        <v>631</v>
      </c>
      <c r="N199" s="10">
        <v>1000000.0</v>
      </c>
      <c r="O199" s="12">
        <v>1000000.0</v>
      </c>
      <c r="P199" s="16">
        <f>L199-O199</f>
        <v>0</v>
      </c>
      <c r="Q199" s="8"/>
      <c r="R199" s="8"/>
      <c r="S199" s="8" t="s">
        <v>83</v>
      </c>
      <c r="T199" s="8"/>
      <c r="U199" s="8"/>
      <c r="V199" s="8" t="s">
        <v>632</v>
      </c>
      <c r="W199" s="8" t="s">
        <v>633</v>
      </c>
    </row>
    <row r="200" ht="39.75" customHeight="1">
      <c r="A200" s="7">
        <v>114.0</v>
      </c>
      <c r="B200" s="7">
        <v>2023.0</v>
      </c>
      <c r="C200" s="8" t="s">
        <v>495</v>
      </c>
      <c r="D200" s="8" t="s">
        <v>24</v>
      </c>
      <c r="E200" s="8" t="s">
        <v>334</v>
      </c>
      <c r="F200" s="10">
        <v>686029.0</v>
      </c>
      <c r="G200" s="8" t="s">
        <v>66</v>
      </c>
      <c r="H200" s="8" t="s">
        <v>450</v>
      </c>
      <c r="I200" s="8" t="s">
        <v>67</v>
      </c>
      <c r="J200" s="13" t="s">
        <v>634</v>
      </c>
      <c r="K200" s="14">
        <v>45253.0</v>
      </c>
      <c r="L200" s="15">
        <v>686029.0</v>
      </c>
      <c r="M200" s="8" t="s">
        <v>501</v>
      </c>
      <c r="N200" s="10">
        <f t="shared" ref="N200:N204" si="45">O200</f>
        <v>686029</v>
      </c>
      <c r="O200" s="16">
        <v>686029.0</v>
      </c>
      <c r="P200" s="16">
        <v>0.0</v>
      </c>
      <c r="Q200" s="8"/>
      <c r="R200" s="8"/>
      <c r="S200" s="8" t="s">
        <v>31</v>
      </c>
      <c r="T200" s="8"/>
      <c r="U200" s="8"/>
      <c r="V200" s="8" t="s">
        <v>635</v>
      </c>
      <c r="W200" s="8" t="s">
        <v>636</v>
      </c>
    </row>
    <row r="201" ht="39.75" customHeight="1">
      <c r="A201" s="7">
        <v>115.0</v>
      </c>
      <c r="B201" s="7">
        <v>2023.0</v>
      </c>
      <c r="C201" s="8" t="s">
        <v>495</v>
      </c>
      <c r="D201" s="8" t="s">
        <v>24</v>
      </c>
      <c r="E201" s="8" t="s">
        <v>334</v>
      </c>
      <c r="F201" s="10">
        <v>200000.0</v>
      </c>
      <c r="G201" s="8" t="s">
        <v>260</v>
      </c>
      <c r="H201" s="8" t="s">
        <v>27</v>
      </c>
      <c r="I201" s="8" t="s">
        <v>80</v>
      </c>
      <c r="J201" s="8" t="s">
        <v>637</v>
      </c>
      <c r="K201" s="14">
        <v>45260.0</v>
      </c>
      <c r="L201" s="15">
        <v>200000.0</v>
      </c>
      <c r="M201" s="8" t="s">
        <v>638</v>
      </c>
      <c r="N201" s="10">
        <f t="shared" si="45"/>
        <v>200000</v>
      </c>
      <c r="O201" s="16">
        <v>200000.0</v>
      </c>
      <c r="P201" s="16">
        <v>0.0</v>
      </c>
      <c r="Q201" s="8"/>
      <c r="R201" s="8"/>
      <c r="S201" s="8" t="s">
        <v>83</v>
      </c>
      <c r="T201" s="8"/>
      <c r="U201" s="8"/>
      <c r="V201" s="8" t="s">
        <v>639</v>
      </c>
      <c r="W201" s="8" t="s">
        <v>640</v>
      </c>
    </row>
    <row r="202" ht="39.75" customHeight="1">
      <c r="A202" s="7">
        <v>116.0</v>
      </c>
      <c r="B202" s="7">
        <v>2023.0</v>
      </c>
      <c r="C202" s="8" t="s">
        <v>495</v>
      </c>
      <c r="D202" s="8" t="s">
        <v>24</v>
      </c>
      <c r="E202" s="8" t="s">
        <v>356</v>
      </c>
      <c r="F202" s="10">
        <v>2585029.0</v>
      </c>
      <c r="G202" s="8" t="s">
        <v>74</v>
      </c>
      <c r="H202" s="8" t="s">
        <v>313</v>
      </c>
      <c r="I202" s="8" t="s">
        <v>80</v>
      </c>
      <c r="J202" s="8" t="s">
        <v>641</v>
      </c>
      <c r="K202" s="11">
        <v>45120.0</v>
      </c>
      <c r="L202" s="10">
        <v>2585029.0</v>
      </c>
      <c r="M202" s="8" t="s">
        <v>642</v>
      </c>
      <c r="N202" s="10">
        <f t="shared" si="45"/>
        <v>2585029</v>
      </c>
      <c r="O202" s="12">
        <v>2585029.0</v>
      </c>
      <c r="P202" s="12">
        <v>0.0</v>
      </c>
      <c r="Q202" s="8"/>
      <c r="R202" s="8"/>
      <c r="S202" s="8" t="s">
        <v>83</v>
      </c>
      <c r="T202" s="8"/>
      <c r="U202" s="8"/>
      <c r="V202" s="8" t="s">
        <v>643</v>
      </c>
      <c r="W202" s="8" t="s">
        <v>644</v>
      </c>
    </row>
    <row r="203" ht="39.75" customHeight="1">
      <c r="A203" s="7">
        <v>117.0</v>
      </c>
      <c r="B203" s="7">
        <v>2023.0</v>
      </c>
      <c r="C203" s="8" t="s">
        <v>495</v>
      </c>
      <c r="D203" s="8" t="s">
        <v>24</v>
      </c>
      <c r="E203" s="8" t="s">
        <v>375</v>
      </c>
      <c r="F203" s="10">
        <f t="shared" ref="F203:F208" si="46">L203</f>
        <v>748329</v>
      </c>
      <c r="G203" s="8" t="s">
        <v>66</v>
      </c>
      <c r="H203" s="8" t="s">
        <v>313</v>
      </c>
      <c r="I203" s="8" t="s">
        <v>223</v>
      </c>
      <c r="J203" s="8" t="s">
        <v>645</v>
      </c>
      <c r="K203" s="11">
        <v>45112.0</v>
      </c>
      <c r="L203" s="10">
        <f>2000000-1251671</f>
        <v>748329</v>
      </c>
      <c r="M203" s="8" t="s">
        <v>579</v>
      </c>
      <c r="N203" s="10">
        <f t="shared" si="45"/>
        <v>748329</v>
      </c>
      <c r="O203" s="12">
        <v>748329.0</v>
      </c>
      <c r="P203" s="12">
        <v>0.0</v>
      </c>
      <c r="Q203" s="9"/>
      <c r="R203" s="8"/>
      <c r="S203" s="8" t="s">
        <v>31</v>
      </c>
      <c r="T203" s="9"/>
      <c r="U203" s="9"/>
      <c r="V203" s="9" t="s">
        <v>646</v>
      </c>
      <c r="W203" s="8" t="s">
        <v>647</v>
      </c>
    </row>
    <row r="204" ht="39.75" customHeight="1">
      <c r="A204" s="33">
        <v>117.0</v>
      </c>
      <c r="B204" s="7">
        <v>2023.0</v>
      </c>
      <c r="C204" s="8" t="s">
        <v>495</v>
      </c>
      <c r="D204" s="8" t="s">
        <v>24</v>
      </c>
      <c r="E204" s="8" t="s">
        <v>375</v>
      </c>
      <c r="F204" s="10">
        <f t="shared" si="46"/>
        <v>194171</v>
      </c>
      <c r="G204" s="8" t="s">
        <v>66</v>
      </c>
      <c r="H204" s="8" t="s">
        <v>313</v>
      </c>
      <c r="I204" s="8" t="s">
        <v>223</v>
      </c>
      <c r="J204" s="13" t="s">
        <v>648</v>
      </c>
      <c r="K204" s="14">
        <v>45243.0</v>
      </c>
      <c r="L204" s="15">
        <v>194171.0</v>
      </c>
      <c r="M204" s="8" t="s">
        <v>579</v>
      </c>
      <c r="N204" s="10">
        <f t="shared" si="45"/>
        <v>194171</v>
      </c>
      <c r="O204" s="16">
        <v>194171.0</v>
      </c>
      <c r="P204" s="16">
        <v>0.0</v>
      </c>
      <c r="Q204" s="8"/>
      <c r="R204" s="8"/>
      <c r="S204" s="8" t="s">
        <v>31</v>
      </c>
      <c r="T204" s="8"/>
      <c r="U204" s="8"/>
      <c r="V204" s="8" t="s">
        <v>646</v>
      </c>
      <c r="W204" s="8" t="s">
        <v>649</v>
      </c>
    </row>
    <row r="205" ht="39.75" customHeight="1">
      <c r="A205" s="7">
        <v>118.0</v>
      </c>
      <c r="B205" s="7">
        <v>2023.0</v>
      </c>
      <c r="C205" s="8" t="s">
        <v>495</v>
      </c>
      <c r="D205" s="8" t="s">
        <v>24</v>
      </c>
      <c r="E205" s="8" t="s">
        <v>375</v>
      </c>
      <c r="F205" s="10">
        <f t="shared" si="46"/>
        <v>49000</v>
      </c>
      <c r="G205" s="8" t="s">
        <v>66</v>
      </c>
      <c r="H205" s="8" t="s">
        <v>313</v>
      </c>
      <c r="I205" s="8" t="s">
        <v>223</v>
      </c>
      <c r="J205" s="39" t="s">
        <v>650</v>
      </c>
      <c r="K205" s="11">
        <v>45189.0</v>
      </c>
      <c r="L205" s="10">
        <v>49000.0</v>
      </c>
      <c r="M205" s="27" t="s">
        <v>579</v>
      </c>
      <c r="N205" s="10">
        <v>49000.0</v>
      </c>
      <c r="O205" s="12">
        <v>49000.0</v>
      </c>
      <c r="P205" s="16">
        <f>L205-O205</f>
        <v>0</v>
      </c>
      <c r="Q205" s="8"/>
      <c r="R205" s="8"/>
      <c r="S205" s="8" t="s">
        <v>31</v>
      </c>
      <c r="T205" s="8"/>
      <c r="U205" s="8"/>
      <c r="V205" s="8" t="s">
        <v>651</v>
      </c>
      <c r="W205" s="8" t="s">
        <v>652</v>
      </c>
    </row>
    <row r="206" ht="39.75" customHeight="1">
      <c r="A206" s="7">
        <v>118.0</v>
      </c>
      <c r="B206" s="7">
        <v>2023.0</v>
      </c>
      <c r="C206" s="8" t="s">
        <v>495</v>
      </c>
      <c r="D206" s="8" t="s">
        <v>24</v>
      </c>
      <c r="E206" s="8" t="s">
        <v>375</v>
      </c>
      <c r="F206" s="10">
        <f t="shared" si="46"/>
        <v>87670.45</v>
      </c>
      <c r="G206" s="8" t="s">
        <v>66</v>
      </c>
      <c r="H206" s="8" t="s">
        <v>313</v>
      </c>
      <c r="I206" s="8" t="s">
        <v>67</v>
      </c>
      <c r="J206" s="39" t="s">
        <v>653</v>
      </c>
      <c r="K206" s="11">
        <v>45189.0</v>
      </c>
      <c r="L206" s="10">
        <v>87670.45</v>
      </c>
      <c r="M206" s="27" t="s">
        <v>562</v>
      </c>
      <c r="N206" s="10">
        <f>O206</f>
        <v>87670.45</v>
      </c>
      <c r="O206" s="12">
        <v>87670.45</v>
      </c>
      <c r="P206" s="12">
        <v>0.0</v>
      </c>
      <c r="Q206" s="8"/>
      <c r="R206" s="8"/>
      <c r="S206" s="8" t="s">
        <v>31</v>
      </c>
      <c r="T206" s="8"/>
      <c r="U206" s="8"/>
      <c r="V206" s="8" t="s">
        <v>654</v>
      </c>
      <c r="W206" s="8" t="s">
        <v>655</v>
      </c>
    </row>
    <row r="207" ht="39.75" customHeight="1">
      <c r="A207" s="33">
        <v>118.0</v>
      </c>
      <c r="B207" s="7">
        <v>2023.0</v>
      </c>
      <c r="C207" s="8" t="s">
        <v>495</v>
      </c>
      <c r="D207" s="8" t="s">
        <v>24</v>
      </c>
      <c r="E207" s="8" t="s">
        <v>375</v>
      </c>
      <c r="F207" s="10">
        <f t="shared" si="46"/>
        <v>634829</v>
      </c>
      <c r="G207" s="8" t="s">
        <v>66</v>
      </c>
      <c r="H207" s="8" t="s">
        <v>313</v>
      </c>
      <c r="I207" s="8" t="s">
        <v>223</v>
      </c>
      <c r="J207" s="13" t="s">
        <v>656</v>
      </c>
      <c r="K207" s="14">
        <v>45243.0</v>
      </c>
      <c r="L207" s="15">
        <v>634829.0</v>
      </c>
      <c r="M207" s="8" t="s">
        <v>579</v>
      </c>
      <c r="N207" s="10">
        <v>634829.0</v>
      </c>
      <c r="O207" s="16">
        <v>634829.0</v>
      </c>
      <c r="P207" s="16">
        <f>L207-O207</f>
        <v>0</v>
      </c>
      <c r="Q207" s="8"/>
      <c r="R207" s="8"/>
      <c r="S207" s="8" t="s">
        <v>31</v>
      </c>
      <c r="T207" s="8"/>
      <c r="U207" s="8"/>
      <c r="V207" s="8" t="s">
        <v>651</v>
      </c>
      <c r="W207" s="8" t="s">
        <v>657</v>
      </c>
    </row>
    <row r="208" ht="39.75" customHeight="1">
      <c r="A208" s="33">
        <v>118.0</v>
      </c>
      <c r="B208" s="7">
        <v>2023.0</v>
      </c>
      <c r="C208" s="8" t="s">
        <v>495</v>
      </c>
      <c r="D208" s="8" t="s">
        <v>24</v>
      </c>
      <c r="E208" s="8" t="s">
        <v>375</v>
      </c>
      <c r="F208" s="10">
        <f t="shared" si="46"/>
        <v>85861</v>
      </c>
      <c r="G208" s="8" t="s">
        <v>66</v>
      </c>
      <c r="H208" s="8" t="s">
        <v>313</v>
      </c>
      <c r="I208" s="8" t="s">
        <v>67</v>
      </c>
      <c r="J208" s="13" t="s">
        <v>658</v>
      </c>
      <c r="K208" s="14">
        <v>45261.0</v>
      </c>
      <c r="L208" s="15">
        <v>85861.0</v>
      </c>
      <c r="M208" s="8" t="s">
        <v>562</v>
      </c>
      <c r="N208" s="10">
        <f>O208</f>
        <v>85861</v>
      </c>
      <c r="O208" s="16">
        <v>85861.0</v>
      </c>
      <c r="P208" s="16">
        <v>0.0</v>
      </c>
      <c r="Q208" s="8"/>
      <c r="R208" s="8"/>
      <c r="S208" s="8" t="s">
        <v>31</v>
      </c>
      <c r="T208" s="8"/>
      <c r="U208" s="8"/>
      <c r="V208" s="8" t="s">
        <v>651</v>
      </c>
      <c r="W208" s="8" t="s">
        <v>655</v>
      </c>
    </row>
    <row r="209" ht="39.75" customHeight="1">
      <c r="A209" s="17">
        <v>118.0</v>
      </c>
      <c r="B209" s="17">
        <v>2023.0</v>
      </c>
      <c r="C209" s="18" t="s">
        <v>495</v>
      </c>
      <c r="D209" s="18" t="s">
        <v>24</v>
      </c>
      <c r="E209" s="18" t="s">
        <v>375</v>
      </c>
      <c r="F209" s="19">
        <v>85139.55000000005</v>
      </c>
      <c r="G209" s="18" t="s">
        <v>66</v>
      </c>
      <c r="H209" s="32" t="s">
        <v>313</v>
      </c>
      <c r="I209" s="18"/>
      <c r="J209" s="23"/>
      <c r="K209" s="24"/>
      <c r="L209" s="25">
        <v>0.0</v>
      </c>
      <c r="M209" s="18"/>
      <c r="N209" s="19">
        <v>0.0</v>
      </c>
      <c r="O209" s="26">
        <v>0.0</v>
      </c>
      <c r="P209" s="26">
        <v>0.0</v>
      </c>
      <c r="Q209" s="18"/>
      <c r="R209" s="18"/>
      <c r="S209" s="18"/>
      <c r="T209" s="18"/>
      <c r="U209" s="18"/>
      <c r="V209" s="18" t="s">
        <v>651</v>
      </c>
      <c r="W209" s="18"/>
    </row>
    <row r="210" ht="39.75" customHeight="1">
      <c r="A210" s="17">
        <v>119.0</v>
      </c>
      <c r="B210" s="17">
        <v>2023.0</v>
      </c>
      <c r="C210" s="18" t="s">
        <v>495</v>
      </c>
      <c r="D210" s="18" t="s">
        <v>24</v>
      </c>
      <c r="E210" s="18" t="s">
        <v>375</v>
      </c>
      <c r="F210" s="19">
        <v>700000.0</v>
      </c>
      <c r="G210" s="18" t="s">
        <v>550</v>
      </c>
      <c r="H210" s="18" t="s">
        <v>27</v>
      </c>
      <c r="I210" s="18"/>
      <c r="J210" s="18"/>
      <c r="K210" s="20"/>
      <c r="L210" s="19">
        <v>0.0</v>
      </c>
      <c r="M210" s="18"/>
      <c r="N210" s="19">
        <f t="shared" ref="N210:N211" si="47">O210</f>
        <v>0</v>
      </c>
      <c r="O210" s="31">
        <v>0.0</v>
      </c>
      <c r="P210" s="31">
        <v>0.0</v>
      </c>
      <c r="Q210" s="18"/>
      <c r="R210" s="18"/>
      <c r="S210" s="18"/>
      <c r="T210" s="18"/>
      <c r="U210" s="18"/>
      <c r="V210" s="18" t="s">
        <v>330</v>
      </c>
      <c r="W210" s="18"/>
    </row>
    <row r="211" ht="39.75" customHeight="1">
      <c r="A211" s="7">
        <v>120.0</v>
      </c>
      <c r="B211" s="7">
        <v>2023.0</v>
      </c>
      <c r="C211" s="8" t="s">
        <v>495</v>
      </c>
      <c r="D211" s="8" t="s">
        <v>24</v>
      </c>
      <c r="E211" s="8" t="s">
        <v>391</v>
      </c>
      <c r="F211" s="10">
        <v>800000.0</v>
      </c>
      <c r="G211" s="8" t="s">
        <v>260</v>
      </c>
      <c r="H211" s="8" t="s">
        <v>304</v>
      </c>
      <c r="I211" s="8" t="s">
        <v>80</v>
      </c>
      <c r="J211" s="8" t="s">
        <v>659</v>
      </c>
      <c r="K211" s="11">
        <v>44965.0</v>
      </c>
      <c r="L211" s="10">
        <v>800000.0</v>
      </c>
      <c r="M211" s="8" t="s">
        <v>660</v>
      </c>
      <c r="N211" s="10">
        <f t="shared" si="47"/>
        <v>800000</v>
      </c>
      <c r="O211" s="12">
        <v>800000.0</v>
      </c>
      <c r="P211" s="12">
        <v>0.0</v>
      </c>
      <c r="Q211" s="8"/>
      <c r="R211" s="8"/>
      <c r="S211" s="8" t="s">
        <v>83</v>
      </c>
      <c r="T211" s="8"/>
      <c r="U211" s="8"/>
      <c r="V211" s="8" t="s">
        <v>661</v>
      </c>
      <c r="W211" s="8" t="s">
        <v>662</v>
      </c>
    </row>
    <row r="212" ht="39.75" customHeight="1">
      <c r="A212" s="7">
        <v>121.0</v>
      </c>
      <c r="B212" s="7">
        <v>2023.0</v>
      </c>
      <c r="C212" s="8" t="s">
        <v>495</v>
      </c>
      <c r="D212" s="8" t="s">
        <v>24</v>
      </c>
      <c r="E212" s="8" t="s">
        <v>391</v>
      </c>
      <c r="F212" s="10">
        <v>1320000.0</v>
      </c>
      <c r="G212" s="8" t="s">
        <v>66</v>
      </c>
      <c r="H212" s="8" t="s">
        <v>304</v>
      </c>
      <c r="I212" s="8" t="s">
        <v>80</v>
      </c>
      <c r="J212" s="8" t="s">
        <v>663</v>
      </c>
      <c r="K212" s="11">
        <v>45146.0</v>
      </c>
      <c r="L212" s="10">
        <v>1320000.0</v>
      </c>
      <c r="M212" s="8" t="s">
        <v>664</v>
      </c>
      <c r="N212" s="10">
        <v>1320000.0</v>
      </c>
      <c r="O212" s="12">
        <v>1320000.0</v>
      </c>
      <c r="P212" s="16">
        <f>L212-O212</f>
        <v>0</v>
      </c>
      <c r="Q212" s="8"/>
      <c r="R212" s="8"/>
      <c r="S212" s="8" t="s">
        <v>83</v>
      </c>
      <c r="T212" s="8"/>
      <c r="U212" s="8"/>
      <c r="V212" s="8" t="s">
        <v>665</v>
      </c>
      <c r="W212" s="8" t="s">
        <v>666</v>
      </c>
    </row>
    <row r="213" ht="39.75" customHeight="1">
      <c r="A213" s="7">
        <v>122.0</v>
      </c>
      <c r="B213" s="7">
        <v>2023.0</v>
      </c>
      <c r="C213" s="8" t="s">
        <v>495</v>
      </c>
      <c r="D213" s="8" t="s">
        <v>24</v>
      </c>
      <c r="E213" s="8" t="s">
        <v>391</v>
      </c>
      <c r="F213" s="10">
        <f>L213</f>
        <v>464995.57</v>
      </c>
      <c r="G213" s="8" t="s">
        <v>66</v>
      </c>
      <c r="H213" s="8" t="s">
        <v>304</v>
      </c>
      <c r="I213" s="8" t="s">
        <v>80</v>
      </c>
      <c r="J213" s="13" t="s">
        <v>667</v>
      </c>
      <c r="K213" s="14">
        <v>45288.0</v>
      </c>
      <c r="L213" s="15">
        <v>464995.57</v>
      </c>
      <c r="M213" s="8" t="s">
        <v>668</v>
      </c>
      <c r="N213" s="10">
        <v>464995.57</v>
      </c>
      <c r="O213" s="10">
        <v>464995.57</v>
      </c>
      <c r="P213" s="16">
        <v>0.0</v>
      </c>
      <c r="Q213" s="8"/>
      <c r="R213" s="8"/>
      <c r="S213" s="8" t="s">
        <v>83</v>
      </c>
      <c r="T213" s="8"/>
      <c r="U213" s="8"/>
      <c r="V213" s="8" t="s">
        <v>669</v>
      </c>
      <c r="W213" s="8" t="s">
        <v>670</v>
      </c>
    </row>
    <row r="214" ht="39.75" customHeight="1">
      <c r="A214" s="17">
        <v>122.0</v>
      </c>
      <c r="B214" s="17">
        <v>2023.0</v>
      </c>
      <c r="C214" s="18" t="s">
        <v>495</v>
      </c>
      <c r="D214" s="18" t="s">
        <v>24</v>
      </c>
      <c r="E214" s="18" t="s">
        <v>391</v>
      </c>
      <c r="F214" s="19">
        <v>4.429999999993015</v>
      </c>
      <c r="G214" s="18" t="s">
        <v>66</v>
      </c>
      <c r="H214" s="32" t="s">
        <v>304</v>
      </c>
      <c r="I214" s="18"/>
      <c r="J214" s="18"/>
      <c r="K214" s="20"/>
      <c r="L214" s="19">
        <v>0.0</v>
      </c>
      <c r="M214" s="18"/>
      <c r="N214" s="19">
        <v>0.0</v>
      </c>
      <c r="O214" s="31">
        <v>0.0</v>
      </c>
      <c r="P214" s="31">
        <v>0.0</v>
      </c>
      <c r="Q214" s="18"/>
      <c r="R214" s="18"/>
      <c r="S214" s="18"/>
      <c r="T214" s="18"/>
      <c r="U214" s="18"/>
      <c r="V214" s="18" t="s">
        <v>669</v>
      </c>
      <c r="W214" s="18"/>
    </row>
    <row r="215" ht="39.75" customHeight="1">
      <c r="A215" s="17">
        <v>123.0</v>
      </c>
      <c r="B215" s="17">
        <v>2023.0</v>
      </c>
      <c r="C215" s="18" t="s">
        <v>495</v>
      </c>
      <c r="D215" s="18" t="s">
        <v>24</v>
      </c>
      <c r="E215" s="18" t="s">
        <v>422</v>
      </c>
      <c r="F215" s="19">
        <v>700000.0</v>
      </c>
      <c r="G215" s="18" t="s">
        <v>550</v>
      </c>
      <c r="H215" s="18" t="s">
        <v>27</v>
      </c>
      <c r="I215" s="18"/>
      <c r="J215" s="18"/>
      <c r="K215" s="20"/>
      <c r="L215" s="19">
        <v>0.0</v>
      </c>
      <c r="M215" s="18"/>
      <c r="N215" s="19">
        <f t="shared" ref="N215:N217" si="48">O215</f>
        <v>0</v>
      </c>
      <c r="O215" s="31">
        <v>0.0</v>
      </c>
      <c r="P215" s="31">
        <v>0.0</v>
      </c>
      <c r="Q215" s="18"/>
      <c r="R215" s="18"/>
      <c r="S215" s="18"/>
      <c r="T215" s="18"/>
      <c r="U215" s="18"/>
      <c r="V215" s="18" t="s">
        <v>671</v>
      </c>
      <c r="W215" s="18"/>
    </row>
    <row r="216" ht="39.75" customHeight="1">
      <c r="A216" s="7">
        <v>124.0</v>
      </c>
      <c r="B216" s="7">
        <v>2023.0</v>
      </c>
      <c r="C216" s="8" t="s">
        <v>495</v>
      </c>
      <c r="D216" s="8" t="s">
        <v>24</v>
      </c>
      <c r="E216" s="8" t="s">
        <v>422</v>
      </c>
      <c r="F216" s="10">
        <v>1251671.0</v>
      </c>
      <c r="G216" s="8" t="s">
        <v>66</v>
      </c>
      <c r="H216" s="8" t="s">
        <v>626</v>
      </c>
      <c r="I216" s="8" t="s">
        <v>223</v>
      </c>
      <c r="J216" s="8" t="s">
        <v>645</v>
      </c>
      <c r="K216" s="11">
        <v>45112.0</v>
      </c>
      <c r="L216" s="10">
        <v>1251671.0</v>
      </c>
      <c r="M216" s="8" t="s">
        <v>579</v>
      </c>
      <c r="N216" s="10">
        <f t="shared" si="48"/>
        <v>1251671</v>
      </c>
      <c r="O216" s="12">
        <v>1251671.0</v>
      </c>
      <c r="P216" s="12">
        <v>0.0</v>
      </c>
      <c r="Q216" s="9"/>
      <c r="R216" s="8"/>
      <c r="S216" s="8" t="s">
        <v>31</v>
      </c>
      <c r="T216" s="9"/>
      <c r="U216" s="9"/>
      <c r="V216" s="9" t="s">
        <v>646</v>
      </c>
      <c r="W216" s="8" t="s">
        <v>647</v>
      </c>
    </row>
    <row r="217" ht="39.75" customHeight="1">
      <c r="A217" s="7">
        <v>125.0</v>
      </c>
      <c r="B217" s="7">
        <v>2023.0</v>
      </c>
      <c r="C217" s="8" t="s">
        <v>495</v>
      </c>
      <c r="D217" s="8" t="s">
        <v>24</v>
      </c>
      <c r="E217" s="8" t="s">
        <v>422</v>
      </c>
      <c r="F217" s="10">
        <v>599998.63</v>
      </c>
      <c r="G217" s="8" t="s">
        <v>236</v>
      </c>
      <c r="H217" s="8" t="s">
        <v>27</v>
      </c>
      <c r="I217" s="8" t="s">
        <v>463</v>
      </c>
      <c r="J217" s="8" t="s">
        <v>672</v>
      </c>
      <c r="K217" s="11">
        <v>45014.0</v>
      </c>
      <c r="L217" s="10">
        <v>599998.63</v>
      </c>
      <c r="M217" s="8" t="s">
        <v>673</v>
      </c>
      <c r="N217" s="10">
        <f t="shared" si="48"/>
        <v>599998.63</v>
      </c>
      <c r="O217" s="12">
        <v>599998.63</v>
      </c>
      <c r="P217" s="16">
        <f t="shared" ref="P217:P218" si="49">L217-O217</f>
        <v>0</v>
      </c>
      <c r="Q217" s="8"/>
      <c r="R217" s="8"/>
      <c r="S217" s="8" t="s">
        <v>31</v>
      </c>
      <c r="T217" s="8"/>
      <c r="U217" s="8"/>
      <c r="V217" s="8" t="s">
        <v>674</v>
      </c>
      <c r="W217" s="8" t="s">
        <v>675</v>
      </c>
    </row>
    <row r="218" ht="39.75" customHeight="1">
      <c r="A218" s="17">
        <v>125.0</v>
      </c>
      <c r="B218" s="17">
        <v>2023.0</v>
      </c>
      <c r="C218" s="18" t="s">
        <v>495</v>
      </c>
      <c r="D218" s="18" t="s">
        <v>24</v>
      </c>
      <c r="E218" s="18" t="s">
        <v>422</v>
      </c>
      <c r="F218" s="19">
        <v>1.37</v>
      </c>
      <c r="G218" s="18" t="s">
        <v>236</v>
      </c>
      <c r="H218" s="18" t="s">
        <v>27</v>
      </c>
      <c r="I218" s="18"/>
      <c r="J218" s="18"/>
      <c r="K218" s="20"/>
      <c r="L218" s="19">
        <v>0.0</v>
      </c>
      <c r="M218" s="18"/>
      <c r="N218" s="19">
        <v>0.0</v>
      </c>
      <c r="O218" s="31">
        <v>0.0</v>
      </c>
      <c r="P218" s="26">
        <f t="shared" si="49"/>
        <v>0</v>
      </c>
      <c r="Q218" s="18"/>
      <c r="R218" s="18"/>
      <c r="S218" s="18"/>
      <c r="T218" s="18"/>
      <c r="U218" s="18"/>
      <c r="V218" s="18" t="s">
        <v>674</v>
      </c>
      <c r="W218" s="18"/>
    </row>
    <row r="219" ht="39.75" customHeight="1">
      <c r="A219" s="7">
        <v>126.0</v>
      </c>
      <c r="B219" s="7">
        <v>2023.0</v>
      </c>
      <c r="C219" s="8" t="s">
        <v>495</v>
      </c>
      <c r="D219" s="8" t="s">
        <v>24</v>
      </c>
      <c r="E219" s="8" t="s">
        <v>449</v>
      </c>
      <c r="F219" s="10">
        <v>800029.0</v>
      </c>
      <c r="G219" s="8" t="s">
        <v>443</v>
      </c>
      <c r="H219" s="8" t="s">
        <v>27</v>
      </c>
      <c r="I219" s="8" t="s">
        <v>67</v>
      </c>
      <c r="J219" s="8" t="s">
        <v>676</v>
      </c>
      <c r="K219" s="11">
        <v>44995.0</v>
      </c>
      <c r="L219" s="40">
        <v>800029.0</v>
      </c>
      <c r="M219" s="8" t="s">
        <v>677</v>
      </c>
      <c r="N219" s="10">
        <v>800029.0</v>
      </c>
      <c r="O219" s="12">
        <v>800029.0</v>
      </c>
      <c r="P219" s="12">
        <v>0.0</v>
      </c>
      <c r="Q219" s="8"/>
      <c r="R219" s="8"/>
      <c r="S219" s="8" t="s">
        <v>31</v>
      </c>
      <c r="T219" s="8"/>
      <c r="U219" s="8"/>
      <c r="V219" s="8" t="s">
        <v>678</v>
      </c>
      <c r="W219" s="8" t="s">
        <v>679</v>
      </c>
    </row>
    <row r="220" ht="39.75" customHeight="1">
      <c r="A220" s="7">
        <v>127.0</v>
      </c>
      <c r="B220" s="7">
        <v>2023.0</v>
      </c>
      <c r="C220" s="8" t="s">
        <v>495</v>
      </c>
      <c r="D220" s="8" t="s">
        <v>24</v>
      </c>
      <c r="E220" s="8" t="s">
        <v>449</v>
      </c>
      <c r="F220" s="10">
        <f t="shared" ref="F220:F222" si="50">L220</f>
        <v>116734.53</v>
      </c>
      <c r="G220" s="8" t="s">
        <v>66</v>
      </c>
      <c r="H220" s="8" t="s">
        <v>304</v>
      </c>
      <c r="I220" s="8" t="s">
        <v>80</v>
      </c>
      <c r="J220" s="13" t="s">
        <v>680</v>
      </c>
      <c r="K220" s="14">
        <v>45261.0</v>
      </c>
      <c r="L220" s="15">
        <v>116734.53</v>
      </c>
      <c r="M220" s="8" t="s">
        <v>589</v>
      </c>
      <c r="N220" s="10">
        <f>O220</f>
        <v>116734.53</v>
      </c>
      <c r="O220" s="16">
        <v>116734.53</v>
      </c>
      <c r="P220" s="16">
        <v>0.0</v>
      </c>
      <c r="Q220" s="8"/>
      <c r="R220" s="8"/>
      <c r="S220" s="8" t="s">
        <v>83</v>
      </c>
      <c r="T220" s="8"/>
      <c r="U220" s="8"/>
      <c r="V220" s="8" t="s">
        <v>681</v>
      </c>
      <c r="W220" s="8" t="s">
        <v>682</v>
      </c>
    </row>
    <row r="221" ht="39.75" customHeight="1">
      <c r="A221" s="7">
        <v>127.0</v>
      </c>
      <c r="B221" s="7">
        <v>2023.0</v>
      </c>
      <c r="C221" s="8" t="s">
        <v>495</v>
      </c>
      <c r="D221" s="8" t="s">
        <v>24</v>
      </c>
      <c r="E221" s="8" t="s">
        <v>449</v>
      </c>
      <c r="F221" s="10">
        <f t="shared" si="50"/>
        <v>755000</v>
      </c>
      <c r="G221" s="8" t="s">
        <v>66</v>
      </c>
      <c r="H221" s="8" t="s">
        <v>304</v>
      </c>
      <c r="I221" s="8" t="s">
        <v>80</v>
      </c>
      <c r="J221" s="13" t="s">
        <v>683</v>
      </c>
      <c r="K221" s="14">
        <v>45288.0</v>
      </c>
      <c r="L221" s="15">
        <v>755000.0</v>
      </c>
      <c r="M221" s="8" t="s">
        <v>589</v>
      </c>
      <c r="N221" s="10">
        <v>755000.0</v>
      </c>
      <c r="O221" s="10">
        <v>755000.0</v>
      </c>
      <c r="P221" s="16">
        <f>L221-O221</f>
        <v>0</v>
      </c>
      <c r="Q221" s="8"/>
      <c r="R221" s="8"/>
      <c r="S221" s="8" t="s">
        <v>83</v>
      </c>
      <c r="T221" s="8"/>
      <c r="U221" s="8"/>
      <c r="V221" s="8" t="s">
        <v>684</v>
      </c>
      <c r="W221" s="8" t="s">
        <v>685</v>
      </c>
    </row>
    <row r="222" ht="39.75" customHeight="1">
      <c r="A222" s="7">
        <v>127.0</v>
      </c>
      <c r="B222" s="7">
        <v>2023.0</v>
      </c>
      <c r="C222" s="8" t="s">
        <v>495</v>
      </c>
      <c r="D222" s="8" t="s">
        <v>24</v>
      </c>
      <c r="E222" s="8" t="s">
        <v>449</v>
      </c>
      <c r="F222" s="10">
        <f t="shared" si="50"/>
        <v>619653.6</v>
      </c>
      <c r="G222" s="8" t="s">
        <v>66</v>
      </c>
      <c r="H222" s="8" t="s">
        <v>304</v>
      </c>
      <c r="I222" s="8" t="s">
        <v>80</v>
      </c>
      <c r="J222" s="13" t="s">
        <v>686</v>
      </c>
      <c r="K222" s="14">
        <v>45261.0</v>
      </c>
      <c r="L222" s="15">
        <v>619653.6</v>
      </c>
      <c r="M222" s="8" t="s">
        <v>668</v>
      </c>
      <c r="N222" s="10">
        <v>619653.6</v>
      </c>
      <c r="O222" s="10">
        <v>619653.6</v>
      </c>
      <c r="P222" s="16">
        <v>0.0</v>
      </c>
      <c r="Q222" s="8"/>
      <c r="R222" s="8"/>
      <c r="S222" s="8" t="s">
        <v>83</v>
      </c>
      <c r="T222" s="8"/>
      <c r="U222" s="8"/>
      <c r="V222" s="8" t="s">
        <v>687</v>
      </c>
      <c r="W222" s="8" t="s">
        <v>688</v>
      </c>
    </row>
    <row r="223" ht="39.75" customHeight="1">
      <c r="A223" s="17">
        <v>127.0</v>
      </c>
      <c r="B223" s="17">
        <v>2023.0</v>
      </c>
      <c r="C223" s="18" t="s">
        <v>495</v>
      </c>
      <c r="D223" s="18" t="s">
        <v>24</v>
      </c>
      <c r="E223" s="18" t="s">
        <v>449</v>
      </c>
      <c r="F223" s="19">
        <v>293611.8700000001</v>
      </c>
      <c r="G223" s="18" t="s">
        <v>66</v>
      </c>
      <c r="H223" s="32" t="s">
        <v>304</v>
      </c>
      <c r="I223" s="18"/>
      <c r="J223" s="18"/>
      <c r="K223" s="20"/>
      <c r="L223" s="42">
        <v>0.0</v>
      </c>
      <c r="M223" s="18"/>
      <c r="N223" s="19">
        <v>0.0</v>
      </c>
      <c r="O223" s="31">
        <v>0.0</v>
      </c>
      <c r="P223" s="31">
        <v>0.0</v>
      </c>
      <c r="Q223" s="18"/>
      <c r="R223" s="18"/>
      <c r="S223" s="18"/>
      <c r="T223" s="18"/>
      <c r="U223" s="18"/>
      <c r="V223" s="18" t="s">
        <v>687</v>
      </c>
      <c r="W223" s="18"/>
    </row>
    <row r="224" ht="39.75" customHeight="1">
      <c r="A224" s="7">
        <v>128.0</v>
      </c>
      <c r="B224" s="7">
        <v>2023.0</v>
      </c>
      <c r="C224" s="8" t="s">
        <v>495</v>
      </c>
      <c r="D224" s="8" t="s">
        <v>24</v>
      </c>
      <c r="E224" s="8" t="s">
        <v>459</v>
      </c>
      <c r="F224" s="10">
        <f t="shared" ref="F224:F226" si="51">L224</f>
        <v>600816.19</v>
      </c>
      <c r="G224" s="8" t="s">
        <v>689</v>
      </c>
      <c r="H224" s="8" t="s">
        <v>27</v>
      </c>
      <c r="I224" s="8" t="s">
        <v>444</v>
      </c>
      <c r="J224" s="8" t="s">
        <v>690</v>
      </c>
      <c r="K224" s="11">
        <v>45167.0</v>
      </c>
      <c r="L224" s="10">
        <v>600816.19</v>
      </c>
      <c r="M224" s="8" t="s">
        <v>691</v>
      </c>
      <c r="N224" s="10">
        <v>600816.19</v>
      </c>
      <c r="O224" s="12">
        <v>600816.19</v>
      </c>
      <c r="P224" s="12">
        <v>0.0</v>
      </c>
      <c r="Q224" s="8"/>
      <c r="R224" s="8"/>
      <c r="S224" s="8" t="s">
        <v>31</v>
      </c>
      <c r="T224" s="8"/>
      <c r="U224" s="8"/>
      <c r="V224" s="8" t="s">
        <v>692</v>
      </c>
      <c r="W224" s="8" t="s">
        <v>693</v>
      </c>
    </row>
    <row r="225" ht="39.75" customHeight="1">
      <c r="A225" s="7">
        <v>128.0</v>
      </c>
      <c r="B225" s="7">
        <v>2023.0</v>
      </c>
      <c r="C225" s="8" t="s">
        <v>495</v>
      </c>
      <c r="D225" s="8" t="s">
        <v>24</v>
      </c>
      <c r="E225" s="8" t="s">
        <v>459</v>
      </c>
      <c r="F225" s="10">
        <f t="shared" si="51"/>
        <v>55444.79</v>
      </c>
      <c r="G225" s="8" t="s">
        <v>689</v>
      </c>
      <c r="H225" s="8" t="s">
        <v>27</v>
      </c>
      <c r="I225" s="8" t="s">
        <v>444</v>
      </c>
      <c r="J225" s="8" t="s">
        <v>694</v>
      </c>
      <c r="K225" s="11">
        <v>45167.0</v>
      </c>
      <c r="L225" s="10">
        <v>55444.79</v>
      </c>
      <c r="M225" s="8" t="s">
        <v>691</v>
      </c>
      <c r="N225" s="10">
        <v>55444.79</v>
      </c>
      <c r="O225" s="12">
        <v>55444.79</v>
      </c>
      <c r="P225" s="12">
        <v>0.0</v>
      </c>
      <c r="Q225" s="8"/>
      <c r="R225" s="8"/>
      <c r="S225" s="8" t="s">
        <v>31</v>
      </c>
      <c r="T225" s="8"/>
      <c r="U225" s="8"/>
      <c r="V225" s="8" t="s">
        <v>695</v>
      </c>
      <c r="W225" s="8" t="s">
        <v>696</v>
      </c>
    </row>
    <row r="226" ht="39.75" customHeight="1">
      <c r="A226" s="33">
        <v>128.0</v>
      </c>
      <c r="B226" s="7">
        <v>2023.0</v>
      </c>
      <c r="C226" s="8" t="s">
        <v>495</v>
      </c>
      <c r="D226" s="8" t="s">
        <v>24</v>
      </c>
      <c r="E226" s="8" t="s">
        <v>459</v>
      </c>
      <c r="F226" s="10">
        <f t="shared" si="51"/>
        <v>338210.01</v>
      </c>
      <c r="G226" s="8" t="s">
        <v>689</v>
      </c>
      <c r="H226" s="8" t="s">
        <v>27</v>
      </c>
      <c r="I226" s="8" t="s">
        <v>444</v>
      </c>
      <c r="J226" s="8" t="s">
        <v>697</v>
      </c>
      <c r="K226" s="14">
        <v>45281.0</v>
      </c>
      <c r="L226" s="15">
        <f>N226</f>
        <v>338210.01</v>
      </c>
      <c r="M226" s="8" t="s">
        <v>691</v>
      </c>
      <c r="N226" s="10">
        <v>338210.01</v>
      </c>
      <c r="O226" s="16">
        <v>338210.01</v>
      </c>
      <c r="P226" s="16">
        <v>0.0</v>
      </c>
      <c r="Q226" s="8"/>
      <c r="R226" s="8"/>
      <c r="S226" s="8" t="s">
        <v>31</v>
      </c>
      <c r="T226" s="8"/>
      <c r="U226" s="8"/>
      <c r="V226" s="8" t="s">
        <v>698</v>
      </c>
      <c r="W226" s="8" t="s">
        <v>699</v>
      </c>
    </row>
    <row r="227" ht="39.75" customHeight="1">
      <c r="A227" s="33">
        <v>128.0</v>
      </c>
      <c r="B227" s="7">
        <v>2023.0</v>
      </c>
      <c r="C227" s="8" t="s">
        <v>495</v>
      </c>
      <c r="D227" s="8" t="s">
        <v>24</v>
      </c>
      <c r="E227" s="8" t="s">
        <v>459</v>
      </c>
      <c r="F227" s="15">
        <v>26402.28</v>
      </c>
      <c r="G227" s="8" t="s">
        <v>689</v>
      </c>
      <c r="H227" s="8" t="s">
        <v>27</v>
      </c>
      <c r="I227" s="8" t="s">
        <v>444</v>
      </c>
      <c r="J227" s="8" t="s">
        <v>700</v>
      </c>
      <c r="K227" s="14">
        <v>45281.0</v>
      </c>
      <c r="L227" s="15">
        <v>26402.28</v>
      </c>
      <c r="M227" s="8" t="s">
        <v>691</v>
      </c>
      <c r="N227" s="10">
        <v>26402.28</v>
      </c>
      <c r="O227" s="16">
        <v>26402.28</v>
      </c>
      <c r="P227" s="16">
        <v>0.0</v>
      </c>
      <c r="Q227" s="8"/>
      <c r="R227" s="8"/>
      <c r="S227" s="8" t="s">
        <v>31</v>
      </c>
      <c r="T227" s="8"/>
      <c r="U227" s="8"/>
      <c r="V227" s="8" t="s">
        <v>701</v>
      </c>
      <c r="W227" s="8" t="s">
        <v>699</v>
      </c>
    </row>
    <row r="228" ht="39.75" customHeight="1">
      <c r="A228" s="17">
        <v>128.0</v>
      </c>
      <c r="B228" s="17">
        <v>2023.0</v>
      </c>
      <c r="C228" s="18" t="s">
        <v>495</v>
      </c>
      <c r="D228" s="18" t="s">
        <v>24</v>
      </c>
      <c r="E228" s="18" t="s">
        <v>459</v>
      </c>
      <c r="F228" s="19">
        <v>1564155.73</v>
      </c>
      <c r="G228" s="18" t="s">
        <v>689</v>
      </c>
      <c r="H228" s="18" t="s">
        <v>27</v>
      </c>
      <c r="I228" s="18"/>
      <c r="J228" s="23"/>
      <c r="K228" s="24"/>
      <c r="L228" s="25">
        <v>0.0</v>
      </c>
      <c r="M228" s="18"/>
      <c r="N228" s="19">
        <v>0.0</v>
      </c>
      <c r="O228" s="19">
        <v>0.0</v>
      </c>
      <c r="P228" s="26">
        <v>0.0</v>
      </c>
      <c r="Q228" s="18"/>
      <c r="R228" s="18"/>
      <c r="S228" s="18"/>
      <c r="T228" s="18"/>
      <c r="U228" s="18"/>
      <c r="V228" s="18" t="s">
        <v>701</v>
      </c>
      <c r="W228" s="18"/>
    </row>
    <row r="229" ht="39.75" customHeight="1">
      <c r="A229" s="7">
        <v>129.0</v>
      </c>
      <c r="B229" s="7">
        <v>2023.0</v>
      </c>
      <c r="C229" s="8" t="s">
        <v>495</v>
      </c>
      <c r="D229" s="8" t="s">
        <v>24</v>
      </c>
      <c r="E229" s="8" t="s">
        <v>469</v>
      </c>
      <c r="F229" s="10">
        <f t="shared" ref="F229:F232" si="52">L229</f>
        <v>700000</v>
      </c>
      <c r="G229" s="8" t="s">
        <v>66</v>
      </c>
      <c r="H229" s="8" t="s">
        <v>27</v>
      </c>
      <c r="I229" s="8" t="s">
        <v>67</v>
      </c>
      <c r="J229" s="8" t="s">
        <v>702</v>
      </c>
      <c r="K229" s="11">
        <v>44981.0</v>
      </c>
      <c r="L229" s="10">
        <v>700000.0</v>
      </c>
      <c r="M229" s="8" t="s">
        <v>604</v>
      </c>
      <c r="N229" s="10">
        <f t="shared" ref="N229:N232" si="53">O229</f>
        <v>700000</v>
      </c>
      <c r="O229" s="12">
        <v>700000.0</v>
      </c>
      <c r="P229" s="12">
        <v>0.0</v>
      </c>
      <c r="Q229" s="8"/>
      <c r="R229" s="8"/>
      <c r="S229" s="8" t="s">
        <v>31</v>
      </c>
      <c r="T229" s="8"/>
      <c r="U229" s="8"/>
      <c r="V229" s="8" t="s">
        <v>703</v>
      </c>
      <c r="W229" s="8" t="s">
        <v>704</v>
      </c>
    </row>
    <row r="230" ht="39.75" customHeight="1">
      <c r="A230" s="7">
        <v>129.0</v>
      </c>
      <c r="B230" s="7">
        <v>2023.0</v>
      </c>
      <c r="C230" s="8" t="s">
        <v>495</v>
      </c>
      <c r="D230" s="8" t="s">
        <v>24</v>
      </c>
      <c r="E230" s="8" t="s">
        <v>469</v>
      </c>
      <c r="F230" s="10">
        <f t="shared" si="52"/>
        <v>100000</v>
      </c>
      <c r="G230" s="8" t="s">
        <v>66</v>
      </c>
      <c r="H230" s="8" t="s">
        <v>27</v>
      </c>
      <c r="I230" s="8" t="s">
        <v>67</v>
      </c>
      <c r="J230" s="8" t="s">
        <v>705</v>
      </c>
      <c r="K230" s="11">
        <v>45182.0</v>
      </c>
      <c r="L230" s="10">
        <v>100000.0</v>
      </c>
      <c r="M230" s="8" t="s">
        <v>604</v>
      </c>
      <c r="N230" s="10">
        <f t="shared" si="53"/>
        <v>100000</v>
      </c>
      <c r="O230" s="12">
        <v>100000.0</v>
      </c>
      <c r="P230" s="12">
        <v>0.0</v>
      </c>
      <c r="Q230" s="8"/>
      <c r="R230" s="8"/>
      <c r="S230" s="8" t="s">
        <v>31</v>
      </c>
      <c r="T230" s="8"/>
      <c r="U230" s="8"/>
      <c r="V230" s="8" t="s">
        <v>703</v>
      </c>
      <c r="W230" s="8" t="s">
        <v>706</v>
      </c>
    </row>
    <row r="231" ht="39.75" customHeight="1">
      <c r="A231" s="7">
        <v>130.0</v>
      </c>
      <c r="B231" s="7">
        <v>2023.0</v>
      </c>
      <c r="C231" s="8" t="s">
        <v>495</v>
      </c>
      <c r="D231" s="8" t="s">
        <v>24</v>
      </c>
      <c r="E231" s="8" t="s">
        <v>469</v>
      </c>
      <c r="F231" s="10">
        <f t="shared" si="52"/>
        <v>700000</v>
      </c>
      <c r="G231" s="8" t="s">
        <v>66</v>
      </c>
      <c r="H231" s="8" t="s">
        <v>27</v>
      </c>
      <c r="I231" s="8" t="s">
        <v>67</v>
      </c>
      <c r="J231" s="13" t="s">
        <v>707</v>
      </c>
      <c r="K231" s="14">
        <v>45113.0</v>
      </c>
      <c r="L231" s="15">
        <v>700000.0</v>
      </c>
      <c r="M231" s="8" t="s">
        <v>604</v>
      </c>
      <c r="N231" s="10">
        <f t="shared" si="53"/>
        <v>700000</v>
      </c>
      <c r="O231" s="16">
        <v>700000.0</v>
      </c>
      <c r="P231" s="16">
        <v>0.0</v>
      </c>
      <c r="Q231" s="8"/>
      <c r="R231" s="8"/>
      <c r="S231" s="8" t="s">
        <v>31</v>
      </c>
      <c r="T231" s="8"/>
      <c r="U231" s="8"/>
      <c r="V231" s="8" t="s">
        <v>708</v>
      </c>
      <c r="W231" s="8" t="s">
        <v>709</v>
      </c>
    </row>
    <row r="232" ht="39.75" customHeight="1">
      <c r="A232" s="7">
        <v>130.0</v>
      </c>
      <c r="B232" s="7">
        <v>2023.0</v>
      </c>
      <c r="C232" s="8" t="s">
        <v>495</v>
      </c>
      <c r="D232" s="8" t="s">
        <v>24</v>
      </c>
      <c r="E232" s="8" t="s">
        <v>469</v>
      </c>
      <c r="F232" s="10">
        <f t="shared" si="52"/>
        <v>300000</v>
      </c>
      <c r="G232" s="8" t="s">
        <v>66</v>
      </c>
      <c r="H232" s="8" t="s">
        <v>27</v>
      </c>
      <c r="I232" s="8" t="s">
        <v>67</v>
      </c>
      <c r="J232" s="13" t="s">
        <v>710</v>
      </c>
      <c r="K232" s="14">
        <v>45113.0</v>
      </c>
      <c r="L232" s="15">
        <v>300000.0</v>
      </c>
      <c r="M232" s="8" t="s">
        <v>604</v>
      </c>
      <c r="N232" s="10">
        <f t="shared" si="53"/>
        <v>300000</v>
      </c>
      <c r="O232" s="16">
        <v>300000.0</v>
      </c>
      <c r="P232" s="16">
        <v>0.0</v>
      </c>
      <c r="Q232" s="8"/>
      <c r="R232" s="8"/>
      <c r="S232" s="8" t="s">
        <v>31</v>
      </c>
      <c r="T232" s="8"/>
      <c r="U232" s="8"/>
      <c r="V232" s="8" t="s">
        <v>708</v>
      </c>
      <c r="W232" s="8" t="s">
        <v>711</v>
      </c>
    </row>
    <row r="233" ht="39.75" customHeight="1">
      <c r="A233" s="7">
        <v>131.0</v>
      </c>
      <c r="B233" s="7">
        <v>2023.0</v>
      </c>
      <c r="C233" s="8" t="s">
        <v>495</v>
      </c>
      <c r="D233" s="8" t="s">
        <v>24</v>
      </c>
      <c r="E233" s="8" t="s">
        <v>469</v>
      </c>
      <c r="F233" s="10">
        <v>50014.32999999996</v>
      </c>
      <c r="G233" s="8" t="s">
        <v>443</v>
      </c>
      <c r="H233" s="8" t="s">
        <v>27</v>
      </c>
      <c r="I233" s="8" t="s">
        <v>67</v>
      </c>
      <c r="J233" s="8" t="s">
        <v>676</v>
      </c>
      <c r="K233" s="11">
        <v>44995.0</v>
      </c>
      <c r="L233" s="40">
        <v>50014.32999999996</v>
      </c>
      <c r="M233" s="8" t="s">
        <v>677</v>
      </c>
      <c r="N233" s="10">
        <v>50014.32999999996</v>
      </c>
      <c r="O233" s="12">
        <v>50014.32999999996</v>
      </c>
      <c r="P233" s="12">
        <v>0.0</v>
      </c>
      <c r="Q233" s="8"/>
      <c r="R233" s="8"/>
      <c r="S233" s="8" t="s">
        <v>31</v>
      </c>
      <c r="T233" s="8"/>
      <c r="U233" s="8"/>
      <c r="V233" s="8" t="s">
        <v>678</v>
      </c>
      <c r="W233" s="8" t="s">
        <v>679</v>
      </c>
    </row>
    <row r="234" ht="39.75" customHeight="1">
      <c r="A234" s="17">
        <v>131.0</v>
      </c>
      <c r="B234" s="17">
        <v>2023.0</v>
      </c>
      <c r="C234" s="18" t="s">
        <v>495</v>
      </c>
      <c r="D234" s="18" t="s">
        <v>24</v>
      </c>
      <c r="E234" s="18" t="s">
        <v>469</v>
      </c>
      <c r="F234" s="19">
        <v>428985.67</v>
      </c>
      <c r="G234" s="18" t="s">
        <v>443</v>
      </c>
      <c r="H234" s="18" t="s">
        <v>27</v>
      </c>
      <c r="I234" s="18"/>
      <c r="J234" s="18"/>
      <c r="K234" s="20"/>
      <c r="L234" s="42">
        <v>0.0</v>
      </c>
      <c r="M234" s="18"/>
      <c r="N234" s="19">
        <v>0.0</v>
      </c>
      <c r="O234" s="31">
        <v>0.0</v>
      </c>
      <c r="P234" s="31">
        <v>0.0</v>
      </c>
      <c r="Q234" s="18"/>
      <c r="R234" s="18"/>
      <c r="S234" s="18"/>
      <c r="T234" s="18"/>
      <c r="U234" s="18"/>
      <c r="V234" s="18" t="s">
        <v>712</v>
      </c>
      <c r="W234" s="18"/>
    </row>
    <row r="235" ht="39.75" customHeight="1">
      <c r="A235" s="7">
        <v>132.0</v>
      </c>
      <c r="B235" s="7">
        <v>2023.0</v>
      </c>
      <c r="C235" s="8" t="s">
        <v>495</v>
      </c>
      <c r="D235" s="8" t="s">
        <v>24</v>
      </c>
      <c r="E235" s="8" t="s">
        <v>469</v>
      </c>
      <c r="F235" s="10">
        <v>41618.0</v>
      </c>
      <c r="G235" s="8" t="s">
        <v>713</v>
      </c>
      <c r="H235" s="36" t="s">
        <v>313</v>
      </c>
      <c r="I235" s="8" t="s">
        <v>67</v>
      </c>
      <c r="J235" s="13" t="s">
        <v>714</v>
      </c>
      <c r="K235" s="14">
        <v>45243.0</v>
      </c>
      <c r="L235" s="15">
        <v>41618.0</v>
      </c>
      <c r="M235" s="8" t="s">
        <v>604</v>
      </c>
      <c r="N235" s="10">
        <f t="shared" ref="N235:N244" si="54">O235</f>
        <v>41618</v>
      </c>
      <c r="O235" s="16">
        <v>41618.0</v>
      </c>
      <c r="P235" s="16">
        <v>0.0</v>
      </c>
      <c r="Q235" s="8"/>
      <c r="R235" s="8"/>
      <c r="S235" s="8" t="s">
        <v>31</v>
      </c>
      <c r="T235" s="8"/>
      <c r="U235" s="8"/>
      <c r="V235" s="8" t="s">
        <v>715</v>
      </c>
      <c r="W235" s="8" t="s">
        <v>716</v>
      </c>
    </row>
    <row r="236" ht="39.75" customHeight="1">
      <c r="A236" s="7">
        <v>133.0</v>
      </c>
      <c r="B236" s="7">
        <v>2023.0</v>
      </c>
      <c r="C236" s="8" t="s">
        <v>495</v>
      </c>
      <c r="D236" s="8" t="s">
        <v>24</v>
      </c>
      <c r="E236" s="8" t="s">
        <v>459</v>
      </c>
      <c r="F236" s="10">
        <v>10000.0</v>
      </c>
      <c r="G236" s="8" t="s">
        <v>174</v>
      </c>
      <c r="H236" s="8" t="s">
        <v>27</v>
      </c>
      <c r="I236" s="8" t="s">
        <v>67</v>
      </c>
      <c r="J236" s="13" t="s">
        <v>717</v>
      </c>
      <c r="K236" s="14">
        <v>45243.0</v>
      </c>
      <c r="L236" s="15">
        <v>10000.0</v>
      </c>
      <c r="M236" s="8" t="s">
        <v>604</v>
      </c>
      <c r="N236" s="10">
        <f t="shared" si="54"/>
        <v>10000</v>
      </c>
      <c r="O236" s="16">
        <v>10000.0</v>
      </c>
      <c r="P236" s="16">
        <v>0.0</v>
      </c>
      <c r="Q236" s="8"/>
      <c r="R236" s="8"/>
      <c r="S236" s="8" t="s">
        <v>31</v>
      </c>
      <c r="T236" s="8"/>
      <c r="U236" s="8"/>
      <c r="V236" s="8" t="s">
        <v>718</v>
      </c>
      <c r="W236" s="8" t="s">
        <v>719</v>
      </c>
    </row>
    <row r="237" ht="39.75" customHeight="1">
      <c r="A237" s="7">
        <v>134.0</v>
      </c>
      <c r="B237" s="7">
        <v>2023.0</v>
      </c>
      <c r="C237" s="8" t="s">
        <v>495</v>
      </c>
      <c r="D237" s="8" t="s">
        <v>24</v>
      </c>
      <c r="E237" s="8" t="s">
        <v>459</v>
      </c>
      <c r="F237" s="10">
        <v>255411.0</v>
      </c>
      <c r="G237" s="8" t="s">
        <v>174</v>
      </c>
      <c r="H237" s="8" t="s">
        <v>27</v>
      </c>
      <c r="I237" s="8" t="s">
        <v>40</v>
      </c>
      <c r="J237" s="8" t="s">
        <v>720</v>
      </c>
      <c r="K237" s="11">
        <v>45223.0</v>
      </c>
      <c r="L237" s="10">
        <v>255411.0</v>
      </c>
      <c r="M237" s="27" t="s">
        <v>517</v>
      </c>
      <c r="N237" s="10">
        <f t="shared" si="54"/>
        <v>255411</v>
      </c>
      <c r="O237" s="12">
        <v>255411.0</v>
      </c>
      <c r="P237" s="12">
        <v>0.0</v>
      </c>
      <c r="Q237" s="8"/>
      <c r="R237" s="8"/>
      <c r="S237" s="8" t="s">
        <v>43</v>
      </c>
      <c r="T237" s="8"/>
      <c r="U237" s="8"/>
      <c r="V237" s="8" t="s">
        <v>721</v>
      </c>
      <c r="W237" s="8" t="s">
        <v>722</v>
      </c>
    </row>
    <row r="238" ht="39.75" customHeight="1">
      <c r="A238" s="7">
        <v>135.0</v>
      </c>
      <c r="B238" s="7">
        <v>2023.0</v>
      </c>
      <c r="C238" s="8" t="s">
        <v>495</v>
      </c>
      <c r="D238" s="8" t="s">
        <v>24</v>
      </c>
      <c r="E238" s="8" t="s">
        <v>480</v>
      </c>
      <c r="F238" s="10">
        <f t="shared" ref="F238:F239" si="55">L238</f>
        <v>1814000</v>
      </c>
      <c r="G238" s="8" t="s">
        <v>236</v>
      </c>
      <c r="H238" s="8" t="s">
        <v>27</v>
      </c>
      <c r="I238" s="8" t="s">
        <v>67</v>
      </c>
      <c r="J238" s="13" t="s">
        <v>723</v>
      </c>
      <c r="K238" s="14">
        <v>45105.0</v>
      </c>
      <c r="L238" s="15">
        <f>1886029-72029</f>
        <v>1814000</v>
      </c>
      <c r="M238" s="8" t="s">
        <v>558</v>
      </c>
      <c r="N238" s="10">
        <f t="shared" si="54"/>
        <v>1814000</v>
      </c>
      <c r="O238" s="16">
        <v>1814000.0</v>
      </c>
      <c r="P238" s="16">
        <v>0.0</v>
      </c>
      <c r="Q238" s="8"/>
      <c r="R238" s="8"/>
      <c r="S238" s="8" t="s">
        <v>31</v>
      </c>
      <c r="T238" s="8"/>
      <c r="U238" s="8"/>
      <c r="V238" s="8" t="s">
        <v>724</v>
      </c>
      <c r="W238" s="8" t="s">
        <v>725</v>
      </c>
    </row>
    <row r="239" ht="39.75" customHeight="1">
      <c r="A239" s="33">
        <v>135.0</v>
      </c>
      <c r="B239" s="7">
        <v>2023.0</v>
      </c>
      <c r="C239" s="8" t="s">
        <v>495</v>
      </c>
      <c r="D239" s="8" t="s">
        <v>24</v>
      </c>
      <c r="E239" s="8" t="s">
        <v>480</v>
      </c>
      <c r="F239" s="10">
        <f t="shared" si="55"/>
        <v>72029</v>
      </c>
      <c r="G239" s="8" t="s">
        <v>236</v>
      </c>
      <c r="H239" s="8" t="s">
        <v>27</v>
      </c>
      <c r="I239" s="8" t="s">
        <v>237</v>
      </c>
      <c r="J239" s="8" t="s">
        <v>726</v>
      </c>
      <c r="K239" s="14">
        <v>45289.0</v>
      </c>
      <c r="L239" s="15">
        <v>72029.0</v>
      </c>
      <c r="M239" s="8" t="s">
        <v>614</v>
      </c>
      <c r="N239" s="10">
        <f t="shared" si="54"/>
        <v>72029</v>
      </c>
      <c r="O239" s="16">
        <v>72029.0</v>
      </c>
      <c r="P239" s="16">
        <v>0.0</v>
      </c>
      <c r="Q239" s="8"/>
      <c r="R239" s="8"/>
      <c r="S239" s="8" t="s">
        <v>31</v>
      </c>
      <c r="T239" s="8"/>
      <c r="U239" s="8"/>
      <c r="V239" s="8" t="s">
        <v>724</v>
      </c>
      <c r="W239" s="8" t="s">
        <v>320</v>
      </c>
    </row>
    <row r="240" ht="39.75" customHeight="1">
      <c r="A240" s="17">
        <v>136.0</v>
      </c>
      <c r="B240" s="17">
        <v>2023.0</v>
      </c>
      <c r="C240" s="18" t="s">
        <v>495</v>
      </c>
      <c r="D240" s="18" t="s">
        <v>24</v>
      </c>
      <c r="E240" s="18" t="s">
        <v>480</v>
      </c>
      <c r="F240" s="19">
        <v>700000.0</v>
      </c>
      <c r="G240" s="18" t="s">
        <v>550</v>
      </c>
      <c r="H240" s="18" t="s">
        <v>27</v>
      </c>
      <c r="I240" s="18"/>
      <c r="J240" s="18"/>
      <c r="K240" s="20"/>
      <c r="L240" s="19">
        <v>0.0</v>
      </c>
      <c r="M240" s="18"/>
      <c r="N240" s="19">
        <f t="shared" si="54"/>
        <v>0</v>
      </c>
      <c r="O240" s="31">
        <v>0.0</v>
      </c>
      <c r="P240" s="31">
        <v>0.0</v>
      </c>
      <c r="Q240" s="18"/>
      <c r="R240" s="18"/>
      <c r="S240" s="18"/>
      <c r="T240" s="18"/>
      <c r="U240" s="18"/>
      <c r="V240" s="18" t="s">
        <v>727</v>
      </c>
      <c r="W240" s="18"/>
    </row>
    <row r="241" ht="39.75" customHeight="1">
      <c r="A241" s="7">
        <v>137.0</v>
      </c>
      <c r="B241" s="7">
        <v>2023.0</v>
      </c>
      <c r="C241" s="8" t="s">
        <v>495</v>
      </c>
      <c r="D241" s="8" t="s">
        <v>728</v>
      </c>
      <c r="E241" s="8" t="s">
        <v>729</v>
      </c>
      <c r="F241" s="10">
        <f t="shared" ref="F241:F244" si="56">L241</f>
        <v>1447500</v>
      </c>
      <c r="G241" s="8" t="s">
        <v>689</v>
      </c>
      <c r="H241" s="8" t="s">
        <v>27</v>
      </c>
      <c r="I241" s="8" t="s">
        <v>28</v>
      </c>
      <c r="J241" s="13" t="s">
        <v>730</v>
      </c>
      <c r="K241" s="14">
        <v>45247.0</v>
      </c>
      <c r="L241" s="15">
        <v>1447500.0</v>
      </c>
      <c r="M241" s="8" t="s">
        <v>731</v>
      </c>
      <c r="N241" s="10">
        <f t="shared" si="54"/>
        <v>1447500</v>
      </c>
      <c r="O241" s="16">
        <v>1447500.0</v>
      </c>
      <c r="P241" s="16">
        <v>0.0</v>
      </c>
      <c r="Q241" s="9"/>
      <c r="R241" s="8"/>
      <c r="S241" s="8" t="s">
        <v>31</v>
      </c>
      <c r="T241" s="9"/>
      <c r="U241" s="9"/>
      <c r="V241" s="9" t="s">
        <v>732</v>
      </c>
      <c r="W241" s="8" t="s">
        <v>733</v>
      </c>
    </row>
    <row r="242" ht="39.75" customHeight="1">
      <c r="A242" s="7">
        <v>137.0</v>
      </c>
      <c r="B242" s="7">
        <v>2023.0</v>
      </c>
      <c r="C242" s="8" t="s">
        <v>495</v>
      </c>
      <c r="D242" s="8" t="s">
        <v>728</v>
      </c>
      <c r="E242" s="8" t="s">
        <v>729</v>
      </c>
      <c r="F242" s="10">
        <f t="shared" si="56"/>
        <v>497663.72</v>
      </c>
      <c r="G242" s="8" t="s">
        <v>689</v>
      </c>
      <c r="H242" s="8" t="s">
        <v>27</v>
      </c>
      <c r="I242" s="8" t="s">
        <v>40</v>
      </c>
      <c r="J242" s="13" t="s">
        <v>734</v>
      </c>
      <c r="K242" s="14">
        <v>45281.0</v>
      </c>
      <c r="L242" s="15">
        <v>497663.72</v>
      </c>
      <c r="M242" s="8" t="s">
        <v>735</v>
      </c>
      <c r="N242" s="10">
        <f t="shared" si="54"/>
        <v>497663.72</v>
      </c>
      <c r="O242" s="16">
        <v>497663.72</v>
      </c>
      <c r="P242" s="16">
        <v>0.0</v>
      </c>
      <c r="Q242" s="9"/>
      <c r="R242" s="8"/>
      <c r="S242" s="8" t="s">
        <v>43</v>
      </c>
      <c r="T242" s="9"/>
      <c r="U242" s="9"/>
      <c r="V242" s="9" t="s">
        <v>732</v>
      </c>
      <c r="W242" s="8" t="s">
        <v>736</v>
      </c>
    </row>
    <row r="243" ht="39.75" customHeight="1">
      <c r="A243" s="7">
        <v>137.0</v>
      </c>
      <c r="B243" s="7">
        <v>2023.0</v>
      </c>
      <c r="C243" s="8" t="s">
        <v>495</v>
      </c>
      <c r="D243" s="8" t="s">
        <v>728</v>
      </c>
      <c r="E243" s="8" t="s">
        <v>729</v>
      </c>
      <c r="F243" s="10">
        <f t="shared" si="56"/>
        <v>1739513.39</v>
      </c>
      <c r="G243" s="8" t="s">
        <v>737</v>
      </c>
      <c r="H243" s="8" t="s">
        <v>27</v>
      </c>
      <c r="I243" s="8" t="s">
        <v>67</v>
      </c>
      <c r="J243" s="13" t="s">
        <v>738</v>
      </c>
      <c r="K243" s="14">
        <v>45254.0</v>
      </c>
      <c r="L243" s="15">
        <f>N243</f>
        <v>1739513.39</v>
      </c>
      <c r="M243" s="8" t="s">
        <v>739</v>
      </c>
      <c r="N243" s="10">
        <f t="shared" si="54"/>
        <v>1739513.39</v>
      </c>
      <c r="O243" s="16">
        <v>1739513.39</v>
      </c>
      <c r="P243" s="16">
        <v>0.0</v>
      </c>
      <c r="Q243" s="9"/>
      <c r="R243" s="8"/>
      <c r="S243" s="8" t="s">
        <v>31</v>
      </c>
      <c r="T243" s="9"/>
      <c r="U243" s="9"/>
      <c r="V243" s="9" t="s">
        <v>732</v>
      </c>
      <c r="W243" s="8" t="s">
        <v>740</v>
      </c>
    </row>
    <row r="244" ht="39.75" customHeight="1">
      <c r="A244" s="33">
        <v>137.0</v>
      </c>
      <c r="B244" s="7">
        <v>2023.0</v>
      </c>
      <c r="C244" s="8" t="s">
        <v>495</v>
      </c>
      <c r="D244" s="8" t="s">
        <v>728</v>
      </c>
      <c r="E244" s="8" t="s">
        <v>729</v>
      </c>
      <c r="F244" s="10">
        <f t="shared" si="56"/>
        <v>1552500</v>
      </c>
      <c r="G244" s="8" t="s">
        <v>66</v>
      </c>
      <c r="H244" s="8" t="s">
        <v>27</v>
      </c>
      <c r="I244" s="8" t="s">
        <v>67</v>
      </c>
      <c r="J244" s="8" t="s">
        <v>741</v>
      </c>
      <c r="K244" s="14">
        <v>45265.0</v>
      </c>
      <c r="L244" s="15">
        <v>1552500.0</v>
      </c>
      <c r="M244" s="8" t="s">
        <v>742</v>
      </c>
      <c r="N244" s="10">
        <f t="shared" si="54"/>
        <v>1552500</v>
      </c>
      <c r="O244" s="16">
        <v>1552500.0</v>
      </c>
      <c r="P244" s="16">
        <v>0.0</v>
      </c>
      <c r="Q244" s="9"/>
      <c r="R244" s="8"/>
      <c r="S244" s="8" t="s">
        <v>31</v>
      </c>
      <c r="T244" s="9"/>
      <c r="U244" s="9"/>
      <c r="V244" s="9" t="s">
        <v>732</v>
      </c>
      <c r="W244" s="8" t="s">
        <v>743</v>
      </c>
    </row>
    <row r="245" ht="39.75" customHeight="1">
      <c r="A245" s="17">
        <v>137.0</v>
      </c>
      <c r="B245" s="17">
        <v>2023.0</v>
      </c>
      <c r="C245" s="18" t="s">
        <v>495</v>
      </c>
      <c r="D245" s="18" t="s">
        <v>728</v>
      </c>
      <c r="E245" s="18" t="s">
        <v>729</v>
      </c>
      <c r="F245" s="19">
        <v>762822.8900000006</v>
      </c>
      <c r="G245" s="18" t="s">
        <v>689</v>
      </c>
      <c r="H245" s="18" t="s">
        <v>27</v>
      </c>
      <c r="I245" s="18"/>
      <c r="J245" s="18"/>
      <c r="K245" s="20"/>
      <c r="L245" s="19">
        <v>0.0</v>
      </c>
      <c r="M245" s="18"/>
      <c r="N245" s="19">
        <v>0.0</v>
      </c>
      <c r="O245" s="31">
        <v>0.0</v>
      </c>
      <c r="P245" s="31">
        <v>0.0</v>
      </c>
      <c r="Q245" s="18"/>
      <c r="R245" s="18"/>
      <c r="S245" s="18"/>
      <c r="T245" s="18"/>
      <c r="U245" s="18"/>
      <c r="V245" s="18" t="s">
        <v>732</v>
      </c>
      <c r="W245" s="18"/>
    </row>
    <row r="246" ht="39.75" customHeight="1">
      <c r="A246" s="7">
        <v>138.0</v>
      </c>
      <c r="B246" s="7">
        <v>2023.0</v>
      </c>
      <c r="C246" s="8" t="s">
        <v>495</v>
      </c>
      <c r="D246" s="8" t="s">
        <v>728</v>
      </c>
      <c r="E246" s="8" t="s">
        <v>729</v>
      </c>
      <c r="F246" s="10">
        <f>L246</f>
        <v>2994809.43</v>
      </c>
      <c r="G246" s="8" t="s">
        <v>66</v>
      </c>
      <c r="H246" s="8" t="s">
        <v>27</v>
      </c>
      <c r="I246" s="8" t="s">
        <v>67</v>
      </c>
      <c r="J246" s="13" t="s">
        <v>744</v>
      </c>
      <c r="K246" s="14">
        <v>45254.0</v>
      </c>
      <c r="L246" s="15">
        <v>2994809.43</v>
      </c>
      <c r="M246" s="8" t="s">
        <v>745</v>
      </c>
      <c r="N246" s="10">
        <v>2994809.43</v>
      </c>
      <c r="O246" s="16">
        <v>2994809.43</v>
      </c>
      <c r="P246" s="16">
        <f>L246-O246</f>
        <v>0</v>
      </c>
      <c r="Q246" s="9"/>
      <c r="R246" s="8"/>
      <c r="S246" s="8" t="s">
        <v>31</v>
      </c>
      <c r="T246" s="9"/>
      <c r="U246" s="9"/>
      <c r="V246" s="9" t="s">
        <v>746</v>
      </c>
      <c r="W246" s="8" t="s">
        <v>747</v>
      </c>
    </row>
    <row r="247" ht="39.75" customHeight="1">
      <c r="A247" s="17">
        <v>138.0</v>
      </c>
      <c r="B247" s="17">
        <v>2023.0</v>
      </c>
      <c r="C247" s="18" t="s">
        <v>495</v>
      </c>
      <c r="D247" s="18" t="s">
        <v>728</v>
      </c>
      <c r="E247" s="18" t="s">
        <v>729</v>
      </c>
      <c r="F247" s="25">
        <v>5190.569999999832</v>
      </c>
      <c r="G247" s="18" t="s">
        <v>66</v>
      </c>
      <c r="H247" s="18" t="s">
        <v>27</v>
      </c>
      <c r="I247" s="18"/>
      <c r="J247" s="18"/>
      <c r="K247" s="24"/>
      <c r="L247" s="25">
        <v>0.0</v>
      </c>
      <c r="M247" s="18"/>
      <c r="N247" s="19">
        <v>0.0</v>
      </c>
      <c r="O247" s="26">
        <v>0.0</v>
      </c>
      <c r="P247" s="26">
        <v>0.0</v>
      </c>
      <c r="Q247" s="30"/>
      <c r="R247" s="30"/>
      <c r="S247" s="30"/>
      <c r="T247" s="30"/>
      <c r="U247" s="30"/>
      <c r="V247" s="30" t="s">
        <v>746</v>
      </c>
      <c r="W247" s="18"/>
    </row>
    <row r="248" ht="39.75" customHeight="1">
      <c r="A248" s="7">
        <v>139.0</v>
      </c>
      <c r="B248" s="7">
        <v>2023.0</v>
      </c>
      <c r="C248" s="8" t="s">
        <v>495</v>
      </c>
      <c r="D248" s="8" t="s">
        <v>728</v>
      </c>
      <c r="E248" s="8" t="s">
        <v>729</v>
      </c>
      <c r="F248" s="10">
        <f t="shared" ref="F248:F250" si="57">L248</f>
        <v>392700</v>
      </c>
      <c r="G248" s="8" t="s">
        <v>689</v>
      </c>
      <c r="H248" s="8" t="s">
        <v>27</v>
      </c>
      <c r="I248" s="8" t="s">
        <v>28</v>
      </c>
      <c r="J248" s="8" t="s">
        <v>748</v>
      </c>
      <c r="K248" s="11">
        <v>45182.0</v>
      </c>
      <c r="L248" s="10">
        <v>392700.0</v>
      </c>
      <c r="M248" s="8" t="s">
        <v>749</v>
      </c>
      <c r="N248" s="10">
        <v>392700.0</v>
      </c>
      <c r="O248" s="12">
        <v>392700.0</v>
      </c>
      <c r="P248" s="12">
        <v>0.0</v>
      </c>
      <c r="Q248" s="8"/>
      <c r="R248" s="8"/>
      <c r="S248" s="8" t="s">
        <v>31</v>
      </c>
      <c r="T248" s="8"/>
      <c r="U248" s="8"/>
      <c r="V248" s="8" t="s">
        <v>750</v>
      </c>
      <c r="W248" s="8" t="s">
        <v>751</v>
      </c>
    </row>
    <row r="249" ht="39.75" customHeight="1">
      <c r="A249" s="7">
        <v>139.0</v>
      </c>
      <c r="B249" s="7">
        <v>2023.0</v>
      </c>
      <c r="C249" s="8" t="s">
        <v>495</v>
      </c>
      <c r="D249" s="8" t="s">
        <v>728</v>
      </c>
      <c r="E249" s="8" t="s">
        <v>729</v>
      </c>
      <c r="F249" s="10">
        <f t="shared" si="57"/>
        <v>564980</v>
      </c>
      <c r="G249" s="8" t="s">
        <v>689</v>
      </c>
      <c r="H249" s="8" t="s">
        <v>27</v>
      </c>
      <c r="I249" s="8" t="s">
        <v>28</v>
      </c>
      <c r="J249" s="8" t="s">
        <v>752</v>
      </c>
      <c r="K249" s="11">
        <v>45218.0</v>
      </c>
      <c r="L249" s="10">
        <v>564980.0</v>
      </c>
      <c r="M249" s="8" t="s">
        <v>749</v>
      </c>
      <c r="N249" s="10">
        <v>564980.0</v>
      </c>
      <c r="O249" s="12">
        <v>564980.0</v>
      </c>
      <c r="P249" s="12">
        <v>0.0</v>
      </c>
      <c r="Q249" s="8"/>
      <c r="R249" s="8"/>
      <c r="S249" s="8" t="s">
        <v>31</v>
      </c>
      <c r="T249" s="8"/>
      <c r="U249" s="8"/>
      <c r="V249" s="8" t="s">
        <v>750</v>
      </c>
      <c r="W249" s="8" t="s">
        <v>753</v>
      </c>
    </row>
    <row r="250" ht="39.75" customHeight="1">
      <c r="A250" s="33">
        <v>139.0</v>
      </c>
      <c r="B250" s="7">
        <v>2023.0</v>
      </c>
      <c r="C250" s="8" t="s">
        <v>495</v>
      </c>
      <c r="D250" s="8" t="s">
        <v>728</v>
      </c>
      <c r="E250" s="8" t="s">
        <v>729</v>
      </c>
      <c r="F250" s="10">
        <f t="shared" si="57"/>
        <v>6728.6</v>
      </c>
      <c r="G250" s="8" t="s">
        <v>689</v>
      </c>
      <c r="H250" s="8" t="s">
        <v>27</v>
      </c>
      <c r="I250" s="8" t="s">
        <v>28</v>
      </c>
      <c r="J250" s="13" t="s">
        <v>754</v>
      </c>
      <c r="K250" s="14">
        <v>45288.0</v>
      </c>
      <c r="L250" s="15">
        <v>6728.6</v>
      </c>
      <c r="M250" s="8" t="s">
        <v>749</v>
      </c>
      <c r="N250" s="10">
        <f>O250</f>
        <v>6728.6</v>
      </c>
      <c r="O250" s="16">
        <v>6728.6</v>
      </c>
      <c r="P250" s="16">
        <v>0.0</v>
      </c>
      <c r="Q250" s="8"/>
      <c r="R250" s="8"/>
      <c r="S250" s="8" t="s">
        <v>31</v>
      </c>
      <c r="T250" s="8"/>
      <c r="U250" s="8"/>
      <c r="V250" s="8" t="s">
        <v>750</v>
      </c>
      <c r="W250" s="8" t="s">
        <v>755</v>
      </c>
    </row>
    <row r="251" ht="39.75" customHeight="1">
      <c r="A251" s="17">
        <v>139.0</v>
      </c>
      <c r="B251" s="17">
        <v>2023.0</v>
      </c>
      <c r="C251" s="18" t="s">
        <v>495</v>
      </c>
      <c r="D251" s="18" t="s">
        <v>728</v>
      </c>
      <c r="E251" s="18" t="s">
        <v>729</v>
      </c>
      <c r="F251" s="19">
        <v>35591.4</v>
      </c>
      <c r="G251" s="18" t="s">
        <v>689</v>
      </c>
      <c r="H251" s="18" t="s">
        <v>27</v>
      </c>
      <c r="I251" s="18"/>
      <c r="J251" s="23"/>
      <c r="K251" s="24"/>
      <c r="L251" s="25">
        <v>0.0</v>
      </c>
      <c r="M251" s="18"/>
      <c r="N251" s="19">
        <v>0.0</v>
      </c>
      <c r="O251" s="26">
        <v>0.0</v>
      </c>
      <c r="P251" s="26">
        <v>0.0</v>
      </c>
      <c r="Q251" s="30"/>
      <c r="R251" s="30"/>
      <c r="S251" s="30"/>
      <c r="T251" s="30"/>
      <c r="U251" s="30"/>
      <c r="V251" s="30" t="s">
        <v>750</v>
      </c>
      <c r="W251" s="18"/>
    </row>
    <row r="252" ht="39.75" customHeight="1">
      <c r="A252" s="7">
        <v>140.0</v>
      </c>
      <c r="B252" s="7">
        <v>2023.0</v>
      </c>
      <c r="C252" s="8" t="s">
        <v>495</v>
      </c>
      <c r="D252" s="8" t="s">
        <v>728</v>
      </c>
      <c r="E252" s="8" t="s">
        <v>729</v>
      </c>
      <c r="F252" s="10">
        <f>L252</f>
        <v>946003.98</v>
      </c>
      <c r="G252" s="8" t="s">
        <v>689</v>
      </c>
      <c r="H252" s="8" t="s">
        <v>27</v>
      </c>
      <c r="I252" s="8" t="s">
        <v>67</v>
      </c>
      <c r="J252" s="8" t="s">
        <v>756</v>
      </c>
      <c r="K252" s="11">
        <v>45015.0</v>
      </c>
      <c r="L252" s="10">
        <v>946003.98</v>
      </c>
      <c r="M252" s="8" t="s">
        <v>757</v>
      </c>
      <c r="N252" s="10">
        <f>O252</f>
        <v>946003.98</v>
      </c>
      <c r="O252" s="12">
        <v>946003.98</v>
      </c>
      <c r="P252" s="12">
        <v>0.0</v>
      </c>
      <c r="Q252" s="8"/>
      <c r="R252" s="8"/>
      <c r="S252" s="8" t="s">
        <v>31</v>
      </c>
      <c r="T252" s="8"/>
      <c r="U252" s="8"/>
      <c r="V252" s="8" t="s">
        <v>758</v>
      </c>
      <c r="W252" s="8" t="s">
        <v>759</v>
      </c>
    </row>
    <row r="253" ht="39.75" customHeight="1">
      <c r="A253" s="17">
        <v>140.0</v>
      </c>
      <c r="B253" s="17">
        <v>2023.0</v>
      </c>
      <c r="C253" s="18" t="s">
        <v>495</v>
      </c>
      <c r="D253" s="18" t="s">
        <v>728</v>
      </c>
      <c r="E253" s="18" t="s">
        <v>729</v>
      </c>
      <c r="F253" s="25">
        <v>53996.02000000002</v>
      </c>
      <c r="G253" s="18" t="s">
        <v>689</v>
      </c>
      <c r="H253" s="18" t="s">
        <v>27</v>
      </c>
      <c r="I253" s="18"/>
      <c r="J253" s="23"/>
      <c r="K253" s="24"/>
      <c r="L253" s="25">
        <v>0.0</v>
      </c>
      <c r="M253" s="18"/>
      <c r="N253" s="19">
        <v>0.0</v>
      </c>
      <c r="O253" s="26">
        <v>0.0</v>
      </c>
      <c r="P253" s="26">
        <v>0.0</v>
      </c>
      <c r="Q253" s="18"/>
      <c r="R253" s="18"/>
      <c r="S253" s="18"/>
      <c r="T253" s="18"/>
      <c r="U253" s="18"/>
      <c r="V253" s="18" t="s">
        <v>758</v>
      </c>
      <c r="W253" s="18"/>
    </row>
    <row r="254" ht="39.75" customHeight="1">
      <c r="A254" s="7">
        <v>141.0</v>
      </c>
      <c r="B254" s="7">
        <v>2023.0</v>
      </c>
      <c r="C254" s="8" t="s">
        <v>495</v>
      </c>
      <c r="D254" s="8" t="s">
        <v>728</v>
      </c>
      <c r="E254" s="8" t="s">
        <v>729</v>
      </c>
      <c r="F254" s="10">
        <v>5000000.0</v>
      </c>
      <c r="G254" s="8" t="s">
        <v>689</v>
      </c>
      <c r="H254" s="8" t="s">
        <v>27</v>
      </c>
      <c r="I254" s="8" t="s">
        <v>28</v>
      </c>
      <c r="J254" s="13" t="s">
        <v>760</v>
      </c>
      <c r="K254" s="14">
        <v>45247.0</v>
      </c>
      <c r="L254" s="15">
        <v>5000000.0</v>
      </c>
      <c r="M254" s="8" t="s">
        <v>761</v>
      </c>
      <c r="N254" s="10">
        <f t="shared" ref="N254:N257" si="58">O254</f>
        <v>5000000</v>
      </c>
      <c r="O254" s="16">
        <v>5000000.0</v>
      </c>
      <c r="P254" s="16">
        <v>0.0</v>
      </c>
      <c r="Q254" s="8"/>
      <c r="R254" s="8"/>
      <c r="S254" s="8" t="s">
        <v>31</v>
      </c>
      <c r="T254" s="8"/>
      <c r="U254" s="8"/>
      <c r="V254" s="8" t="s">
        <v>762</v>
      </c>
      <c r="W254" s="8" t="s">
        <v>763</v>
      </c>
    </row>
    <row r="255" ht="39.75" customHeight="1">
      <c r="A255" s="7">
        <v>142.0</v>
      </c>
      <c r="B255" s="7">
        <v>2023.0</v>
      </c>
      <c r="C255" s="8" t="s">
        <v>495</v>
      </c>
      <c r="D255" s="8" t="s">
        <v>728</v>
      </c>
      <c r="E255" s="8" t="s">
        <v>729</v>
      </c>
      <c r="F255" s="10">
        <f t="shared" ref="F255:F262" si="59">L255</f>
        <v>80000</v>
      </c>
      <c r="G255" s="8" t="s">
        <v>66</v>
      </c>
      <c r="H255" s="8" t="s">
        <v>27</v>
      </c>
      <c r="I255" s="8" t="s">
        <v>67</v>
      </c>
      <c r="J255" s="8" t="s">
        <v>764</v>
      </c>
      <c r="K255" s="11">
        <v>45182.0</v>
      </c>
      <c r="L255" s="10">
        <v>80000.0</v>
      </c>
      <c r="M255" s="27" t="s">
        <v>765</v>
      </c>
      <c r="N255" s="10">
        <f t="shared" si="58"/>
        <v>80000</v>
      </c>
      <c r="O255" s="12">
        <v>80000.0</v>
      </c>
      <c r="P255" s="12">
        <v>0.0</v>
      </c>
      <c r="Q255" s="8"/>
      <c r="R255" s="8"/>
      <c r="S255" s="8" t="s">
        <v>31</v>
      </c>
      <c r="T255" s="8"/>
      <c r="U255" s="8"/>
      <c r="V255" s="8" t="s">
        <v>766</v>
      </c>
      <c r="W255" s="8" t="s">
        <v>767</v>
      </c>
    </row>
    <row r="256" ht="39.75" customHeight="1">
      <c r="A256" s="7">
        <v>142.0</v>
      </c>
      <c r="B256" s="7">
        <v>2023.0</v>
      </c>
      <c r="C256" s="8" t="s">
        <v>495</v>
      </c>
      <c r="D256" s="8" t="s">
        <v>728</v>
      </c>
      <c r="E256" s="8" t="s">
        <v>729</v>
      </c>
      <c r="F256" s="10">
        <f t="shared" si="59"/>
        <v>1249526.14</v>
      </c>
      <c r="G256" s="8" t="s">
        <v>66</v>
      </c>
      <c r="H256" s="8" t="s">
        <v>27</v>
      </c>
      <c r="I256" s="8" t="s">
        <v>67</v>
      </c>
      <c r="J256" s="13" t="s">
        <v>768</v>
      </c>
      <c r="K256" s="14">
        <v>45182.0</v>
      </c>
      <c r="L256" s="15">
        <f>1249562.19-36.05</f>
        <v>1249526.14</v>
      </c>
      <c r="M256" s="8" t="s">
        <v>765</v>
      </c>
      <c r="N256" s="10">
        <f t="shared" si="58"/>
        <v>1249526.14</v>
      </c>
      <c r="O256" s="16">
        <v>1249526.14</v>
      </c>
      <c r="P256" s="16">
        <v>0.0</v>
      </c>
      <c r="Q256" s="8"/>
      <c r="R256" s="8"/>
      <c r="S256" s="8" t="s">
        <v>31</v>
      </c>
      <c r="T256" s="8"/>
      <c r="U256" s="8"/>
      <c r="V256" s="8" t="s">
        <v>769</v>
      </c>
      <c r="W256" s="8" t="s">
        <v>770</v>
      </c>
    </row>
    <row r="257" ht="39.75" customHeight="1">
      <c r="A257" s="7">
        <v>142.0</v>
      </c>
      <c r="B257" s="7">
        <v>2023.0</v>
      </c>
      <c r="C257" s="8" t="s">
        <v>495</v>
      </c>
      <c r="D257" s="8" t="s">
        <v>728</v>
      </c>
      <c r="E257" s="8" t="s">
        <v>729</v>
      </c>
      <c r="F257" s="10">
        <f t="shared" si="59"/>
        <v>249811.32</v>
      </c>
      <c r="G257" s="8" t="s">
        <v>66</v>
      </c>
      <c r="H257" s="8" t="s">
        <v>27</v>
      </c>
      <c r="I257" s="8" t="s">
        <v>67</v>
      </c>
      <c r="J257" s="13" t="s">
        <v>771</v>
      </c>
      <c r="K257" s="14">
        <v>45182.0</v>
      </c>
      <c r="L257" s="15">
        <f>250437.81-626.49</f>
        <v>249811.32</v>
      </c>
      <c r="M257" s="8" t="s">
        <v>765</v>
      </c>
      <c r="N257" s="10">
        <f t="shared" si="58"/>
        <v>249811.32</v>
      </c>
      <c r="O257" s="16">
        <v>249811.32</v>
      </c>
      <c r="P257" s="16">
        <v>0.0</v>
      </c>
      <c r="Q257" s="8"/>
      <c r="R257" s="8"/>
      <c r="S257" s="8" t="s">
        <v>31</v>
      </c>
      <c r="T257" s="8"/>
      <c r="U257" s="8"/>
      <c r="V257" s="8" t="s">
        <v>772</v>
      </c>
      <c r="W257" s="8" t="s">
        <v>773</v>
      </c>
    </row>
    <row r="258" ht="39.75" customHeight="1">
      <c r="A258" s="7">
        <v>142.0</v>
      </c>
      <c r="B258" s="7">
        <v>2023.0</v>
      </c>
      <c r="C258" s="8" t="s">
        <v>495</v>
      </c>
      <c r="D258" s="8" t="s">
        <v>728</v>
      </c>
      <c r="E258" s="8" t="s">
        <v>729</v>
      </c>
      <c r="F258" s="10">
        <f t="shared" si="59"/>
        <v>1464000</v>
      </c>
      <c r="G258" s="8" t="s">
        <v>66</v>
      </c>
      <c r="H258" s="8" t="s">
        <v>27</v>
      </c>
      <c r="I258" s="8" t="s">
        <v>67</v>
      </c>
      <c r="J258" s="13" t="s">
        <v>774</v>
      </c>
      <c r="K258" s="14">
        <v>45182.0</v>
      </c>
      <c r="L258" s="15">
        <f>2500000-1036000</f>
        <v>1464000</v>
      </c>
      <c r="M258" s="8" t="s">
        <v>765</v>
      </c>
      <c r="N258" s="10">
        <v>1464000.0</v>
      </c>
      <c r="O258" s="16">
        <v>1464000.0</v>
      </c>
      <c r="P258" s="16">
        <f>L258-O258</f>
        <v>0</v>
      </c>
      <c r="Q258" s="8"/>
      <c r="R258" s="8"/>
      <c r="S258" s="8" t="s">
        <v>31</v>
      </c>
      <c r="T258" s="8"/>
      <c r="U258" s="8"/>
      <c r="V258" s="8" t="s">
        <v>775</v>
      </c>
      <c r="W258" s="8" t="s">
        <v>776</v>
      </c>
    </row>
    <row r="259" ht="39.75" customHeight="1">
      <c r="A259" s="33">
        <v>142.0</v>
      </c>
      <c r="B259" s="7">
        <v>2023.0</v>
      </c>
      <c r="C259" s="8" t="s">
        <v>495</v>
      </c>
      <c r="D259" s="8" t="s">
        <v>728</v>
      </c>
      <c r="E259" s="8" t="s">
        <v>729</v>
      </c>
      <c r="F259" s="10">
        <f t="shared" si="59"/>
        <v>350000</v>
      </c>
      <c r="G259" s="8" t="s">
        <v>66</v>
      </c>
      <c r="H259" s="8" t="s">
        <v>27</v>
      </c>
      <c r="I259" s="8" t="s">
        <v>67</v>
      </c>
      <c r="J259" s="13" t="s">
        <v>777</v>
      </c>
      <c r="K259" s="14">
        <v>45267.0</v>
      </c>
      <c r="L259" s="15">
        <v>350000.0</v>
      </c>
      <c r="M259" s="8" t="s">
        <v>765</v>
      </c>
      <c r="N259" s="10">
        <f>O259</f>
        <v>350000</v>
      </c>
      <c r="O259" s="16">
        <v>350000.0</v>
      </c>
      <c r="P259" s="16">
        <v>0.0</v>
      </c>
      <c r="Q259" s="8"/>
      <c r="R259" s="8"/>
      <c r="S259" s="8" t="s">
        <v>31</v>
      </c>
      <c r="T259" s="8"/>
      <c r="U259" s="8"/>
      <c r="V259" s="8" t="s">
        <v>778</v>
      </c>
      <c r="W259" s="8" t="s">
        <v>779</v>
      </c>
    </row>
    <row r="260" ht="39.75" customHeight="1">
      <c r="A260" s="33">
        <v>142.0</v>
      </c>
      <c r="B260" s="7">
        <v>2023.0</v>
      </c>
      <c r="C260" s="8" t="s">
        <v>495</v>
      </c>
      <c r="D260" s="8" t="s">
        <v>728</v>
      </c>
      <c r="E260" s="8" t="s">
        <v>729</v>
      </c>
      <c r="F260" s="10">
        <f t="shared" si="59"/>
        <v>686000</v>
      </c>
      <c r="G260" s="8" t="s">
        <v>66</v>
      </c>
      <c r="H260" s="8" t="s">
        <v>27</v>
      </c>
      <c r="I260" s="8" t="s">
        <v>67</v>
      </c>
      <c r="J260" s="13" t="s">
        <v>780</v>
      </c>
      <c r="K260" s="14">
        <v>45280.0</v>
      </c>
      <c r="L260" s="15">
        <v>686000.0</v>
      </c>
      <c r="M260" s="8" t="s">
        <v>765</v>
      </c>
      <c r="N260" s="10">
        <v>686000.0</v>
      </c>
      <c r="O260" s="16">
        <v>686000.0</v>
      </c>
      <c r="P260" s="16">
        <f>L260-O260</f>
        <v>0</v>
      </c>
      <c r="Q260" s="8"/>
      <c r="R260" s="8"/>
      <c r="S260" s="8" t="s">
        <v>31</v>
      </c>
      <c r="T260" s="8"/>
      <c r="U260" s="8"/>
      <c r="V260" s="8" t="s">
        <v>781</v>
      </c>
      <c r="W260" s="8" t="s">
        <v>782</v>
      </c>
    </row>
    <row r="261" ht="39.75" customHeight="1">
      <c r="A261" s="33">
        <v>142.0</v>
      </c>
      <c r="B261" s="7">
        <v>2023.0</v>
      </c>
      <c r="C261" s="8" t="s">
        <v>495</v>
      </c>
      <c r="D261" s="8" t="s">
        <v>728</v>
      </c>
      <c r="E261" s="8" t="s">
        <v>729</v>
      </c>
      <c r="F261" s="10">
        <f t="shared" si="59"/>
        <v>580000</v>
      </c>
      <c r="G261" s="8" t="s">
        <v>66</v>
      </c>
      <c r="H261" s="8" t="s">
        <v>27</v>
      </c>
      <c r="I261" s="8" t="s">
        <v>67</v>
      </c>
      <c r="J261" s="13" t="s">
        <v>783</v>
      </c>
      <c r="K261" s="14">
        <v>45226.0</v>
      </c>
      <c r="L261" s="15">
        <v>580000.0</v>
      </c>
      <c r="M261" s="8" t="s">
        <v>765</v>
      </c>
      <c r="N261" s="10">
        <f t="shared" ref="N261:N262" si="60">O261</f>
        <v>580000</v>
      </c>
      <c r="O261" s="16">
        <v>580000.0</v>
      </c>
      <c r="P261" s="16">
        <v>0.0</v>
      </c>
      <c r="Q261" s="8"/>
      <c r="R261" s="8"/>
      <c r="S261" s="8" t="s">
        <v>31</v>
      </c>
      <c r="T261" s="8"/>
      <c r="U261" s="8"/>
      <c r="V261" s="8" t="s">
        <v>784</v>
      </c>
      <c r="W261" s="8" t="s">
        <v>785</v>
      </c>
    </row>
    <row r="262" ht="39.75" customHeight="1">
      <c r="A262" s="33">
        <v>142.0</v>
      </c>
      <c r="B262" s="7">
        <v>2023.0</v>
      </c>
      <c r="C262" s="8" t="s">
        <v>495</v>
      </c>
      <c r="D262" s="8" t="s">
        <v>728</v>
      </c>
      <c r="E262" s="8" t="s">
        <v>729</v>
      </c>
      <c r="F262" s="10">
        <f t="shared" si="59"/>
        <v>340000</v>
      </c>
      <c r="G262" s="8" t="s">
        <v>66</v>
      </c>
      <c r="H262" s="8" t="s">
        <v>27</v>
      </c>
      <c r="I262" s="8" t="s">
        <v>67</v>
      </c>
      <c r="J262" s="13" t="s">
        <v>786</v>
      </c>
      <c r="K262" s="14">
        <v>45244.0</v>
      </c>
      <c r="L262" s="15">
        <v>340000.0</v>
      </c>
      <c r="M262" s="8" t="s">
        <v>765</v>
      </c>
      <c r="N262" s="10">
        <f t="shared" si="60"/>
        <v>340000</v>
      </c>
      <c r="O262" s="16">
        <v>340000.0</v>
      </c>
      <c r="P262" s="16">
        <v>0.0</v>
      </c>
      <c r="Q262" s="8"/>
      <c r="R262" s="8"/>
      <c r="S262" s="8" t="s">
        <v>31</v>
      </c>
      <c r="T262" s="8"/>
      <c r="U262" s="8"/>
      <c r="V262" s="8" t="s">
        <v>787</v>
      </c>
      <c r="W262" s="8" t="s">
        <v>788</v>
      </c>
    </row>
    <row r="263" ht="39.75" customHeight="1">
      <c r="A263" s="17">
        <v>142.0</v>
      </c>
      <c r="B263" s="17">
        <v>2023.0</v>
      </c>
      <c r="C263" s="18" t="s">
        <v>495</v>
      </c>
      <c r="D263" s="18" t="s">
        <v>728</v>
      </c>
      <c r="E263" s="18" t="s">
        <v>729</v>
      </c>
      <c r="F263" s="19">
        <v>662.5400000000373</v>
      </c>
      <c r="G263" s="18" t="s">
        <v>66</v>
      </c>
      <c r="H263" s="18" t="s">
        <v>27</v>
      </c>
      <c r="I263" s="18"/>
      <c r="J263" s="23"/>
      <c r="K263" s="24"/>
      <c r="L263" s="25">
        <v>0.0</v>
      </c>
      <c r="M263" s="18"/>
      <c r="N263" s="19">
        <v>0.0</v>
      </c>
      <c r="O263" s="26">
        <v>0.0</v>
      </c>
      <c r="P263" s="26">
        <v>0.0</v>
      </c>
      <c r="Q263" s="18"/>
      <c r="R263" s="18"/>
      <c r="S263" s="18"/>
      <c r="T263" s="18"/>
      <c r="U263" s="18"/>
      <c r="V263" s="18" t="s">
        <v>787</v>
      </c>
      <c r="W263" s="18"/>
    </row>
    <row r="264" ht="39.75" customHeight="1">
      <c r="A264" s="17">
        <v>143.0</v>
      </c>
      <c r="B264" s="17">
        <v>2023.0</v>
      </c>
      <c r="C264" s="18" t="s">
        <v>495</v>
      </c>
      <c r="D264" s="18" t="s">
        <v>728</v>
      </c>
      <c r="E264" s="18" t="s">
        <v>729</v>
      </c>
      <c r="F264" s="19">
        <v>200000.0</v>
      </c>
      <c r="G264" s="18" t="s">
        <v>550</v>
      </c>
      <c r="H264" s="18" t="s">
        <v>27</v>
      </c>
      <c r="I264" s="18"/>
      <c r="J264" s="18"/>
      <c r="K264" s="20"/>
      <c r="L264" s="19">
        <v>0.0</v>
      </c>
      <c r="M264" s="18"/>
      <c r="N264" s="19">
        <f t="shared" ref="N264:N267" si="61">O264</f>
        <v>0</v>
      </c>
      <c r="O264" s="31">
        <v>0.0</v>
      </c>
      <c r="P264" s="31">
        <v>0.0</v>
      </c>
      <c r="Q264" s="30"/>
      <c r="R264" s="30"/>
      <c r="S264" s="30"/>
      <c r="T264" s="30"/>
      <c r="U264" s="30"/>
      <c r="V264" s="30" t="s">
        <v>789</v>
      </c>
      <c r="W264" s="18"/>
    </row>
    <row r="265" ht="39.75" customHeight="1">
      <c r="A265" s="17">
        <v>144.0</v>
      </c>
      <c r="B265" s="17">
        <v>2023.0</v>
      </c>
      <c r="C265" s="18" t="s">
        <v>495</v>
      </c>
      <c r="D265" s="18" t="s">
        <v>728</v>
      </c>
      <c r="E265" s="18" t="s">
        <v>729</v>
      </c>
      <c r="F265" s="19">
        <v>900000.0</v>
      </c>
      <c r="G265" s="18" t="s">
        <v>550</v>
      </c>
      <c r="H265" s="18" t="s">
        <v>27</v>
      </c>
      <c r="I265" s="18"/>
      <c r="J265" s="18"/>
      <c r="K265" s="20"/>
      <c r="L265" s="19">
        <v>0.0</v>
      </c>
      <c r="M265" s="18"/>
      <c r="N265" s="19">
        <f t="shared" si="61"/>
        <v>0</v>
      </c>
      <c r="O265" s="31">
        <v>0.0</v>
      </c>
      <c r="P265" s="31">
        <v>0.0</v>
      </c>
      <c r="Q265" s="30"/>
      <c r="R265" s="30"/>
      <c r="S265" s="30"/>
      <c r="T265" s="30"/>
      <c r="U265" s="30"/>
      <c r="V265" s="30" t="s">
        <v>789</v>
      </c>
      <c r="W265" s="18"/>
    </row>
    <row r="266" ht="39.75" customHeight="1">
      <c r="A266" s="17">
        <v>145.0</v>
      </c>
      <c r="B266" s="17">
        <v>2023.0</v>
      </c>
      <c r="C266" s="18" t="s">
        <v>495</v>
      </c>
      <c r="D266" s="18" t="s">
        <v>728</v>
      </c>
      <c r="E266" s="18" t="s">
        <v>729</v>
      </c>
      <c r="F266" s="19">
        <v>1900000.0</v>
      </c>
      <c r="G266" s="18" t="s">
        <v>550</v>
      </c>
      <c r="H266" s="18" t="s">
        <v>27</v>
      </c>
      <c r="I266" s="18"/>
      <c r="J266" s="18"/>
      <c r="K266" s="20"/>
      <c r="L266" s="19">
        <v>0.0</v>
      </c>
      <c r="M266" s="18"/>
      <c r="N266" s="19">
        <f t="shared" si="61"/>
        <v>0</v>
      </c>
      <c r="O266" s="31">
        <v>0.0</v>
      </c>
      <c r="P266" s="31">
        <v>0.0</v>
      </c>
      <c r="Q266" s="18"/>
      <c r="R266" s="18"/>
      <c r="S266" s="18"/>
      <c r="T266" s="18"/>
      <c r="U266" s="18"/>
      <c r="V266" s="18" t="s">
        <v>671</v>
      </c>
      <c r="W266" s="18"/>
    </row>
    <row r="267" ht="39.75" customHeight="1">
      <c r="A267" s="17">
        <v>146.0</v>
      </c>
      <c r="B267" s="17">
        <v>2023.0</v>
      </c>
      <c r="C267" s="18" t="s">
        <v>495</v>
      </c>
      <c r="D267" s="18" t="s">
        <v>728</v>
      </c>
      <c r="E267" s="18" t="s">
        <v>729</v>
      </c>
      <c r="F267" s="19">
        <v>500000.0</v>
      </c>
      <c r="G267" s="18" t="s">
        <v>507</v>
      </c>
      <c r="H267" s="18" t="s">
        <v>27</v>
      </c>
      <c r="I267" s="18"/>
      <c r="J267" s="18"/>
      <c r="K267" s="20"/>
      <c r="L267" s="19">
        <v>0.0</v>
      </c>
      <c r="M267" s="18"/>
      <c r="N267" s="19">
        <f t="shared" si="61"/>
        <v>0</v>
      </c>
      <c r="O267" s="31">
        <v>0.0</v>
      </c>
      <c r="P267" s="31">
        <v>0.0</v>
      </c>
      <c r="Q267" s="18"/>
      <c r="R267" s="18"/>
      <c r="S267" s="18"/>
      <c r="T267" s="18"/>
      <c r="U267" s="18"/>
      <c r="V267" s="18" t="s">
        <v>790</v>
      </c>
      <c r="W267" s="18"/>
    </row>
    <row r="268" ht="36.75" customHeight="1">
      <c r="A268" s="43">
        <v>147.0</v>
      </c>
      <c r="B268" s="43">
        <v>2023.0</v>
      </c>
      <c r="C268" s="44" t="s">
        <v>495</v>
      </c>
      <c r="D268" s="44" t="s">
        <v>728</v>
      </c>
      <c r="E268" s="44" t="s">
        <v>729</v>
      </c>
      <c r="F268" s="45">
        <v>300000.0</v>
      </c>
      <c r="G268" s="44" t="s">
        <v>26</v>
      </c>
      <c r="H268" s="44" t="s">
        <v>27</v>
      </c>
      <c r="I268" s="44" t="s">
        <v>791</v>
      </c>
      <c r="J268" s="44" t="s">
        <v>792</v>
      </c>
      <c r="K268" s="46">
        <v>45229.0</v>
      </c>
      <c r="L268" s="45">
        <v>300000.0</v>
      </c>
      <c r="M268" s="44" t="s">
        <v>793</v>
      </c>
      <c r="N268" s="45">
        <v>231178.0</v>
      </c>
      <c r="O268" s="47">
        <v>231178.0</v>
      </c>
      <c r="P268" s="48">
        <f>L268-O268</f>
        <v>68822</v>
      </c>
      <c r="Q268" s="44"/>
      <c r="R268" s="44"/>
      <c r="S268" s="44" t="s">
        <v>31</v>
      </c>
      <c r="T268" s="44"/>
      <c r="U268" s="44"/>
      <c r="V268" s="44" t="s">
        <v>794</v>
      </c>
      <c r="W268" s="44" t="s">
        <v>795</v>
      </c>
    </row>
    <row r="269" ht="39.75" customHeight="1">
      <c r="A269" s="17">
        <v>148.0</v>
      </c>
      <c r="B269" s="17">
        <v>2023.0</v>
      </c>
      <c r="C269" s="18" t="s">
        <v>495</v>
      </c>
      <c r="D269" s="18" t="s">
        <v>728</v>
      </c>
      <c r="E269" s="18" t="s">
        <v>729</v>
      </c>
      <c r="F269" s="19">
        <v>230000.0</v>
      </c>
      <c r="G269" s="18" t="s">
        <v>796</v>
      </c>
      <c r="H269" s="18" t="s">
        <v>27</v>
      </c>
      <c r="I269" s="18"/>
      <c r="J269" s="18"/>
      <c r="K269" s="20"/>
      <c r="L269" s="19">
        <v>0.0</v>
      </c>
      <c r="M269" s="18"/>
      <c r="N269" s="19">
        <f t="shared" ref="N269:N272" si="62">O269</f>
        <v>0</v>
      </c>
      <c r="O269" s="31">
        <v>0.0</v>
      </c>
      <c r="P269" s="31">
        <v>0.0</v>
      </c>
      <c r="Q269" s="18"/>
      <c r="R269" s="18"/>
      <c r="S269" s="18"/>
      <c r="T269" s="18"/>
      <c r="U269" s="18"/>
      <c r="V269" s="18" t="s">
        <v>797</v>
      </c>
      <c r="W269" s="18"/>
    </row>
    <row r="270" ht="39.75" customHeight="1">
      <c r="A270" s="17">
        <v>149.0</v>
      </c>
      <c r="B270" s="17">
        <v>2023.0</v>
      </c>
      <c r="C270" s="18" t="s">
        <v>495</v>
      </c>
      <c r="D270" s="18" t="s">
        <v>728</v>
      </c>
      <c r="E270" s="18" t="s">
        <v>729</v>
      </c>
      <c r="F270" s="19">
        <v>140000.0</v>
      </c>
      <c r="G270" s="18" t="s">
        <v>796</v>
      </c>
      <c r="H270" s="18" t="s">
        <v>27</v>
      </c>
      <c r="I270" s="18"/>
      <c r="J270" s="18"/>
      <c r="K270" s="20"/>
      <c r="L270" s="19">
        <v>0.0</v>
      </c>
      <c r="M270" s="18"/>
      <c r="N270" s="19">
        <f t="shared" si="62"/>
        <v>0</v>
      </c>
      <c r="O270" s="31">
        <v>0.0</v>
      </c>
      <c r="P270" s="31">
        <v>0.0</v>
      </c>
      <c r="Q270" s="18"/>
      <c r="R270" s="18"/>
      <c r="S270" s="18"/>
      <c r="T270" s="18"/>
      <c r="U270" s="18"/>
      <c r="V270" s="18" t="s">
        <v>797</v>
      </c>
      <c r="W270" s="18"/>
    </row>
    <row r="271" ht="39.75" customHeight="1">
      <c r="A271" s="17">
        <v>150.0</v>
      </c>
      <c r="B271" s="17">
        <v>2023.0</v>
      </c>
      <c r="C271" s="18" t="s">
        <v>495</v>
      </c>
      <c r="D271" s="18" t="s">
        <v>728</v>
      </c>
      <c r="E271" s="18" t="s">
        <v>729</v>
      </c>
      <c r="F271" s="19">
        <v>50000.0</v>
      </c>
      <c r="G271" s="18" t="s">
        <v>796</v>
      </c>
      <c r="H271" s="18" t="s">
        <v>27</v>
      </c>
      <c r="I271" s="18"/>
      <c r="J271" s="18"/>
      <c r="K271" s="20"/>
      <c r="L271" s="19">
        <v>0.0</v>
      </c>
      <c r="M271" s="18"/>
      <c r="N271" s="19">
        <f t="shared" si="62"/>
        <v>0</v>
      </c>
      <c r="O271" s="31">
        <v>0.0</v>
      </c>
      <c r="P271" s="31">
        <v>0.0</v>
      </c>
      <c r="Q271" s="18"/>
      <c r="R271" s="18"/>
      <c r="S271" s="18"/>
      <c r="T271" s="18"/>
      <c r="U271" s="18"/>
      <c r="V271" s="18" t="s">
        <v>797</v>
      </c>
      <c r="W271" s="18"/>
    </row>
    <row r="272" ht="39.75" customHeight="1">
      <c r="A272" s="17">
        <v>151.0</v>
      </c>
      <c r="B272" s="17">
        <v>2023.0</v>
      </c>
      <c r="C272" s="18" t="s">
        <v>495</v>
      </c>
      <c r="D272" s="18" t="s">
        <v>728</v>
      </c>
      <c r="E272" s="18" t="s">
        <v>729</v>
      </c>
      <c r="F272" s="19">
        <v>80000.0</v>
      </c>
      <c r="G272" s="18" t="s">
        <v>796</v>
      </c>
      <c r="H272" s="18" t="s">
        <v>27</v>
      </c>
      <c r="I272" s="18"/>
      <c r="J272" s="18"/>
      <c r="K272" s="20"/>
      <c r="L272" s="19">
        <v>0.0</v>
      </c>
      <c r="M272" s="18"/>
      <c r="N272" s="19">
        <f t="shared" si="62"/>
        <v>0</v>
      </c>
      <c r="O272" s="31">
        <v>0.0</v>
      </c>
      <c r="P272" s="31">
        <v>0.0</v>
      </c>
      <c r="Q272" s="18"/>
      <c r="R272" s="18"/>
      <c r="S272" s="18"/>
      <c r="T272" s="18"/>
      <c r="U272" s="18"/>
      <c r="V272" s="18" t="s">
        <v>797</v>
      </c>
      <c r="W272" s="18"/>
    </row>
    <row r="273" ht="39.75" customHeight="1">
      <c r="A273" s="7">
        <v>152.0</v>
      </c>
      <c r="B273" s="7">
        <v>2023.0</v>
      </c>
      <c r="C273" s="8" t="s">
        <v>495</v>
      </c>
      <c r="D273" s="8" t="s">
        <v>728</v>
      </c>
      <c r="E273" s="8" t="s">
        <v>729</v>
      </c>
      <c r="F273" s="10">
        <f t="shared" ref="F273:F274" si="63">L273</f>
        <v>400000</v>
      </c>
      <c r="G273" s="8" t="s">
        <v>66</v>
      </c>
      <c r="H273" s="8" t="s">
        <v>27</v>
      </c>
      <c r="I273" s="8" t="s">
        <v>67</v>
      </c>
      <c r="J273" s="8" t="s">
        <v>798</v>
      </c>
      <c r="K273" s="11">
        <v>45072.0</v>
      </c>
      <c r="L273" s="10">
        <v>400000.0</v>
      </c>
      <c r="M273" s="8" t="s">
        <v>742</v>
      </c>
      <c r="N273" s="10">
        <v>400000.0</v>
      </c>
      <c r="O273" s="12">
        <v>400000.0</v>
      </c>
      <c r="P273" s="12">
        <v>0.0</v>
      </c>
      <c r="Q273" s="8"/>
      <c r="R273" s="8"/>
      <c r="S273" s="8" t="s">
        <v>31</v>
      </c>
      <c r="T273" s="8"/>
      <c r="U273" s="8"/>
      <c r="V273" s="8" t="s">
        <v>799</v>
      </c>
      <c r="W273" s="8" t="s">
        <v>800</v>
      </c>
    </row>
    <row r="274" ht="39.75" customHeight="1">
      <c r="A274" s="7">
        <v>152.0</v>
      </c>
      <c r="B274" s="7">
        <v>2023.0</v>
      </c>
      <c r="C274" s="8" t="s">
        <v>495</v>
      </c>
      <c r="D274" s="8" t="s">
        <v>728</v>
      </c>
      <c r="E274" s="8" t="s">
        <v>729</v>
      </c>
      <c r="F274" s="10">
        <f t="shared" si="63"/>
        <v>500000</v>
      </c>
      <c r="G274" s="8" t="s">
        <v>66</v>
      </c>
      <c r="H274" s="8" t="s">
        <v>27</v>
      </c>
      <c r="I274" s="8" t="s">
        <v>67</v>
      </c>
      <c r="J274" s="8" t="s">
        <v>801</v>
      </c>
      <c r="K274" s="11">
        <v>45119.0</v>
      </c>
      <c r="L274" s="10">
        <v>500000.0</v>
      </c>
      <c r="M274" s="8" t="s">
        <v>802</v>
      </c>
      <c r="N274" s="10">
        <f>O274</f>
        <v>500000</v>
      </c>
      <c r="O274" s="12">
        <v>500000.0</v>
      </c>
      <c r="P274" s="12">
        <v>0.0</v>
      </c>
      <c r="Q274" s="8"/>
      <c r="R274" s="8"/>
      <c r="S274" s="8" t="s">
        <v>31</v>
      </c>
      <c r="T274" s="8"/>
      <c r="U274" s="8"/>
      <c r="V274" s="8" t="s">
        <v>803</v>
      </c>
      <c r="W274" s="8" t="s">
        <v>804</v>
      </c>
    </row>
    <row r="275" ht="39.75" customHeight="1">
      <c r="A275" s="7">
        <v>153.0</v>
      </c>
      <c r="B275" s="7">
        <v>2023.0</v>
      </c>
      <c r="C275" s="8" t="s">
        <v>495</v>
      </c>
      <c r="D275" s="8" t="s">
        <v>728</v>
      </c>
      <c r="E275" s="8" t="s">
        <v>729</v>
      </c>
      <c r="F275" s="10">
        <v>1100000.0</v>
      </c>
      <c r="G275" s="8" t="s">
        <v>66</v>
      </c>
      <c r="H275" s="8" t="s">
        <v>27</v>
      </c>
      <c r="I275" s="8" t="s">
        <v>67</v>
      </c>
      <c r="J275" s="8" t="s">
        <v>805</v>
      </c>
      <c r="K275" s="11">
        <v>45072.0</v>
      </c>
      <c r="L275" s="10">
        <v>1100000.0</v>
      </c>
      <c r="M275" s="8" t="s">
        <v>806</v>
      </c>
      <c r="N275" s="10">
        <v>1100000.0</v>
      </c>
      <c r="O275" s="12">
        <v>1100000.0</v>
      </c>
      <c r="P275" s="12">
        <v>0.0</v>
      </c>
      <c r="Q275" s="8"/>
      <c r="R275" s="8"/>
      <c r="S275" s="8" t="s">
        <v>31</v>
      </c>
      <c r="T275" s="8"/>
      <c r="U275" s="8"/>
      <c r="V275" s="8" t="s">
        <v>807</v>
      </c>
      <c r="W275" s="8" t="s">
        <v>808</v>
      </c>
    </row>
    <row r="276" ht="39.75" customHeight="1">
      <c r="A276" s="7">
        <v>154.0</v>
      </c>
      <c r="B276" s="7">
        <v>2023.0</v>
      </c>
      <c r="C276" s="8" t="s">
        <v>495</v>
      </c>
      <c r="D276" s="8" t="s">
        <v>728</v>
      </c>
      <c r="E276" s="8" t="s">
        <v>729</v>
      </c>
      <c r="F276" s="10">
        <v>1000000.0</v>
      </c>
      <c r="G276" s="8" t="s">
        <v>66</v>
      </c>
      <c r="H276" s="8" t="s">
        <v>27</v>
      </c>
      <c r="I276" s="8" t="s">
        <v>67</v>
      </c>
      <c r="J276" s="8" t="s">
        <v>809</v>
      </c>
      <c r="K276" s="11">
        <v>45148.0</v>
      </c>
      <c r="L276" s="10">
        <v>1000000.0</v>
      </c>
      <c r="M276" s="8" t="s">
        <v>742</v>
      </c>
      <c r="N276" s="10">
        <f t="shared" ref="N276:N279" si="64">O276</f>
        <v>1000000</v>
      </c>
      <c r="O276" s="12">
        <v>1000000.0</v>
      </c>
      <c r="P276" s="12">
        <v>0.0</v>
      </c>
      <c r="Q276" s="8"/>
      <c r="R276" s="8"/>
      <c r="S276" s="8" t="s">
        <v>31</v>
      </c>
      <c r="T276" s="8"/>
      <c r="U276" s="8"/>
      <c r="V276" s="8" t="s">
        <v>810</v>
      </c>
      <c r="W276" s="8" t="s">
        <v>811</v>
      </c>
    </row>
    <row r="277" ht="39.75" customHeight="1">
      <c r="A277" s="7">
        <v>155.0</v>
      </c>
      <c r="B277" s="7">
        <v>2023.0</v>
      </c>
      <c r="C277" s="8" t="s">
        <v>495</v>
      </c>
      <c r="D277" s="8" t="s">
        <v>728</v>
      </c>
      <c r="E277" s="8" t="s">
        <v>729</v>
      </c>
      <c r="F277" s="10">
        <v>1000000.0</v>
      </c>
      <c r="G277" s="8" t="s">
        <v>66</v>
      </c>
      <c r="H277" s="8" t="s">
        <v>27</v>
      </c>
      <c r="I277" s="8" t="s">
        <v>67</v>
      </c>
      <c r="J277" s="8" t="s">
        <v>812</v>
      </c>
      <c r="K277" s="11">
        <v>45148.0</v>
      </c>
      <c r="L277" s="10">
        <v>1000000.0</v>
      </c>
      <c r="M277" s="8" t="s">
        <v>806</v>
      </c>
      <c r="N277" s="10">
        <f t="shared" si="64"/>
        <v>1000000</v>
      </c>
      <c r="O277" s="12">
        <v>1000000.0</v>
      </c>
      <c r="P277" s="12">
        <v>0.0</v>
      </c>
      <c r="Q277" s="8"/>
      <c r="R277" s="8"/>
      <c r="S277" s="8" t="s">
        <v>31</v>
      </c>
      <c r="T277" s="8"/>
      <c r="U277" s="8"/>
      <c r="V277" s="8" t="s">
        <v>813</v>
      </c>
      <c r="W277" s="8" t="s">
        <v>814</v>
      </c>
    </row>
    <row r="278" ht="39.75" customHeight="1">
      <c r="A278" s="17">
        <v>156.0</v>
      </c>
      <c r="B278" s="17">
        <v>2023.0</v>
      </c>
      <c r="C278" s="18" t="s">
        <v>495</v>
      </c>
      <c r="D278" s="18" t="s">
        <v>728</v>
      </c>
      <c r="E278" s="18" t="s">
        <v>729</v>
      </c>
      <c r="F278" s="19">
        <v>450000.0</v>
      </c>
      <c r="G278" s="18" t="s">
        <v>713</v>
      </c>
      <c r="H278" s="18" t="s">
        <v>27</v>
      </c>
      <c r="I278" s="18"/>
      <c r="J278" s="18"/>
      <c r="K278" s="20"/>
      <c r="L278" s="19">
        <v>0.0</v>
      </c>
      <c r="M278" s="18"/>
      <c r="N278" s="19">
        <f t="shared" si="64"/>
        <v>0</v>
      </c>
      <c r="O278" s="31">
        <v>0.0</v>
      </c>
      <c r="P278" s="31">
        <v>0.0</v>
      </c>
      <c r="Q278" s="18"/>
      <c r="R278" s="18"/>
      <c r="S278" s="18"/>
      <c r="T278" s="18"/>
      <c r="U278" s="18"/>
      <c r="V278" s="18" t="s">
        <v>815</v>
      </c>
      <c r="W278" s="18"/>
    </row>
    <row r="279" ht="39.75" customHeight="1">
      <c r="A279" s="7">
        <v>157.0</v>
      </c>
      <c r="B279" s="7">
        <v>2023.0</v>
      </c>
      <c r="C279" s="8" t="s">
        <v>495</v>
      </c>
      <c r="D279" s="8" t="s">
        <v>728</v>
      </c>
      <c r="E279" s="8" t="s">
        <v>729</v>
      </c>
      <c r="F279" s="10">
        <f>L279</f>
        <v>22200</v>
      </c>
      <c r="G279" s="8" t="s">
        <v>26</v>
      </c>
      <c r="H279" s="8" t="s">
        <v>27</v>
      </c>
      <c r="I279" s="8" t="s">
        <v>28</v>
      </c>
      <c r="J279" s="8" t="s">
        <v>816</v>
      </c>
      <c r="K279" s="11">
        <v>45181.0</v>
      </c>
      <c r="L279" s="10">
        <v>22200.0</v>
      </c>
      <c r="M279" s="8" t="s">
        <v>817</v>
      </c>
      <c r="N279" s="10">
        <f t="shared" si="64"/>
        <v>22200</v>
      </c>
      <c r="O279" s="12">
        <v>22200.0</v>
      </c>
      <c r="P279" s="12">
        <v>0.0</v>
      </c>
      <c r="Q279" s="8"/>
      <c r="R279" s="8"/>
      <c r="S279" s="8" t="s">
        <v>31</v>
      </c>
      <c r="T279" s="8"/>
      <c r="U279" s="8"/>
      <c r="V279" s="8" t="s">
        <v>818</v>
      </c>
      <c r="W279" s="8" t="s">
        <v>819</v>
      </c>
    </row>
    <row r="280" ht="39.75" customHeight="1">
      <c r="A280" s="17">
        <v>157.0</v>
      </c>
      <c r="B280" s="17">
        <v>2023.0</v>
      </c>
      <c r="C280" s="18" t="s">
        <v>495</v>
      </c>
      <c r="D280" s="18" t="s">
        <v>728</v>
      </c>
      <c r="E280" s="18" t="s">
        <v>729</v>
      </c>
      <c r="F280" s="19">
        <f>300000-L279</f>
        <v>277800</v>
      </c>
      <c r="G280" s="18" t="s">
        <v>26</v>
      </c>
      <c r="H280" s="18" t="s">
        <v>27</v>
      </c>
      <c r="I280" s="18"/>
      <c r="J280" s="18"/>
      <c r="K280" s="20"/>
      <c r="L280" s="19">
        <v>0.0</v>
      </c>
      <c r="M280" s="18"/>
      <c r="N280" s="19">
        <v>0.0</v>
      </c>
      <c r="O280" s="31">
        <v>0.0</v>
      </c>
      <c r="P280" s="31">
        <v>0.0</v>
      </c>
      <c r="Q280" s="18"/>
      <c r="R280" s="18"/>
      <c r="S280" s="18"/>
      <c r="T280" s="18"/>
      <c r="U280" s="18"/>
      <c r="V280" s="18" t="s">
        <v>820</v>
      </c>
      <c r="W280" s="18"/>
    </row>
    <row r="281" ht="39.75" customHeight="1">
      <c r="A281" s="7">
        <v>158.0</v>
      </c>
      <c r="B281" s="7">
        <v>2023.0</v>
      </c>
      <c r="C281" s="8" t="s">
        <v>495</v>
      </c>
      <c r="D281" s="8" t="s">
        <v>728</v>
      </c>
      <c r="E281" s="8" t="s">
        <v>729</v>
      </c>
      <c r="F281" s="10">
        <v>2000000.0</v>
      </c>
      <c r="G281" s="8" t="s">
        <v>507</v>
      </c>
      <c r="H281" s="8" t="s">
        <v>75</v>
      </c>
      <c r="I281" s="8" t="s">
        <v>80</v>
      </c>
      <c r="J281" s="8" t="s">
        <v>821</v>
      </c>
      <c r="K281" s="11">
        <v>45033.0</v>
      </c>
      <c r="L281" s="10">
        <v>2000000.0</v>
      </c>
      <c r="M281" s="8" t="s">
        <v>822</v>
      </c>
      <c r="N281" s="10">
        <f t="shared" ref="N281:N283" si="65">O281</f>
        <v>2000000</v>
      </c>
      <c r="O281" s="12">
        <v>2000000.0</v>
      </c>
      <c r="P281" s="12">
        <v>0.0</v>
      </c>
      <c r="Q281" s="8"/>
      <c r="R281" s="8"/>
      <c r="S281" s="8" t="s">
        <v>83</v>
      </c>
      <c r="T281" s="8"/>
      <c r="U281" s="8"/>
      <c r="V281" s="8" t="s">
        <v>823</v>
      </c>
      <c r="W281" s="8" t="s">
        <v>824</v>
      </c>
    </row>
    <row r="282" ht="39.75" customHeight="1">
      <c r="A282" s="7">
        <v>159.0</v>
      </c>
      <c r="B282" s="7">
        <v>2023.0</v>
      </c>
      <c r="C282" s="8" t="s">
        <v>495</v>
      </c>
      <c r="D282" s="8" t="s">
        <v>728</v>
      </c>
      <c r="E282" s="8" t="s">
        <v>729</v>
      </c>
      <c r="F282" s="10">
        <f t="shared" ref="F282:F283" si="66">L282</f>
        <v>1998949.4</v>
      </c>
      <c r="G282" s="8" t="s">
        <v>443</v>
      </c>
      <c r="H282" s="8" t="s">
        <v>27</v>
      </c>
      <c r="I282" s="8" t="s">
        <v>67</v>
      </c>
      <c r="J282" s="8" t="s">
        <v>825</v>
      </c>
      <c r="K282" s="11">
        <v>44995.0</v>
      </c>
      <c r="L282" s="10">
        <v>1998949.4</v>
      </c>
      <c r="M282" s="8" t="s">
        <v>826</v>
      </c>
      <c r="N282" s="10">
        <f t="shared" si="65"/>
        <v>1998949.4</v>
      </c>
      <c r="O282" s="12">
        <v>1998949.4</v>
      </c>
      <c r="P282" s="12">
        <v>0.0</v>
      </c>
      <c r="Q282" s="8"/>
      <c r="R282" s="8"/>
      <c r="S282" s="8" t="s">
        <v>31</v>
      </c>
      <c r="T282" s="8"/>
      <c r="U282" s="8"/>
      <c r="V282" s="8" t="s">
        <v>827</v>
      </c>
      <c r="W282" s="8" t="s">
        <v>828</v>
      </c>
    </row>
    <row r="283" ht="39.75" customHeight="1">
      <c r="A283" s="7">
        <v>159.0</v>
      </c>
      <c r="B283" s="7">
        <v>2023.0</v>
      </c>
      <c r="C283" s="8" t="s">
        <v>495</v>
      </c>
      <c r="D283" s="8" t="s">
        <v>728</v>
      </c>
      <c r="E283" s="8" t="s">
        <v>729</v>
      </c>
      <c r="F283" s="10">
        <f t="shared" si="66"/>
        <v>497550</v>
      </c>
      <c r="G283" s="8" t="s">
        <v>443</v>
      </c>
      <c r="H283" s="8" t="s">
        <v>27</v>
      </c>
      <c r="I283" s="8" t="s">
        <v>67</v>
      </c>
      <c r="J283" s="8" t="s">
        <v>829</v>
      </c>
      <c r="K283" s="11">
        <v>45028.0</v>
      </c>
      <c r="L283" s="10">
        <v>497550.0</v>
      </c>
      <c r="M283" s="8" t="s">
        <v>826</v>
      </c>
      <c r="N283" s="10">
        <f t="shared" si="65"/>
        <v>497550</v>
      </c>
      <c r="O283" s="12">
        <v>497550.0</v>
      </c>
      <c r="P283" s="12">
        <v>0.0</v>
      </c>
      <c r="Q283" s="8"/>
      <c r="R283" s="8"/>
      <c r="S283" s="8" t="s">
        <v>31</v>
      </c>
      <c r="T283" s="8"/>
      <c r="U283" s="8"/>
      <c r="V283" s="8" t="s">
        <v>827</v>
      </c>
      <c r="W283" s="8" t="s">
        <v>830</v>
      </c>
    </row>
    <row r="284" ht="39.75" customHeight="1">
      <c r="A284" s="17">
        <v>159.0</v>
      </c>
      <c r="B284" s="17">
        <v>2023.0</v>
      </c>
      <c r="C284" s="18" t="s">
        <v>495</v>
      </c>
      <c r="D284" s="18" t="s">
        <v>728</v>
      </c>
      <c r="E284" s="18" t="s">
        <v>729</v>
      </c>
      <c r="F284" s="19">
        <f>2500000-L282-L283</f>
        <v>3500.6</v>
      </c>
      <c r="G284" s="18" t="s">
        <v>443</v>
      </c>
      <c r="H284" s="18" t="s">
        <v>27</v>
      </c>
      <c r="I284" s="18"/>
      <c r="J284" s="18"/>
      <c r="K284" s="20"/>
      <c r="L284" s="19">
        <v>0.0</v>
      </c>
      <c r="M284" s="18"/>
      <c r="N284" s="19">
        <v>0.0</v>
      </c>
      <c r="O284" s="31">
        <v>0.0</v>
      </c>
      <c r="P284" s="31">
        <v>0.0</v>
      </c>
      <c r="Q284" s="18"/>
      <c r="R284" s="18"/>
      <c r="S284" s="18"/>
      <c r="T284" s="18"/>
      <c r="U284" s="18"/>
      <c r="V284" s="18" t="s">
        <v>827</v>
      </c>
      <c r="W284" s="18"/>
    </row>
    <row r="285" ht="39.75" customHeight="1">
      <c r="A285" s="7">
        <v>160.0</v>
      </c>
      <c r="B285" s="7">
        <v>2023.0</v>
      </c>
      <c r="C285" s="8" t="s">
        <v>495</v>
      </c>
      <c r="D285" s="8" t="s">
        <v>728</v>
      </c>
      <c r="E285" s="8" t="s">
        <v>729</v>
      </c>
      <c r="F285" s="10">
        <f t="shared" ref="F285:F286" si="67">L285</f>
        <v>199266.64</v>
      </c>
      <c r="G285" s="8" t="s">
        <v>66</v>
      </c>
      <c r="H285" s="8" t="s">
        <v>338</v>
      </c>
      <c r="I285" s="8" t="s">
        <v>67</v>
      </c>
      <c r="J285" s="13" t="s">
        <v>831</v>
      </c>
      <c r="K285" s="14">
        <v>45253.0</v>
      </c>
      <c r="L285" s="15">
        <f>200000-733.36</f>
        <v>199266.64</v>
      </c>
      <c r="M285" s="8" t="s">
        <v>765</v>
      </c>
      <c r="N285" s="10">
        <f t="shared" ref="N285:N286" si="68">O285</f>
        <v>199266.64</v>
      </c>
      <c r="O285" s="16">
        <v>199266.64</v>
      </c>
      <c r="P285" s="16">
        <v>0.0</v>
      </c>
      <c r="Q285" s="8"/>
      <c r="R285" s="8"/>
      <c r="S285" s="8" t="s">
        <v>31</v>
      </c>
      <c r="T285" s="8"/>
      <c r="U285" s="8"/>
      <c r="V285" s="8" t="s">
        <v>832</v>
      </c>
      <c r="W285" s="8" t="s">
        <v>833</v>
      </c>
    </row>
    <row r="286" ht="39.75" customHeight="1">
      <c r="A286" s="33">
        <v>160.0</v>
      </c>
      <c r="B286" s="7">
        <v>2023.0</v>
      </c>
      <c r="C286" s="8" t="s">
        <v>495</v>
      </c>
      <c r="D286" s="8" t="s">
        <v>728</v>
      </c>
      <c r="E286" s="8" t="s">
        <v>729</v>
      </c>
      <c r="F286" s="10">
        <f t="shared" si="67"/>
        <v>300000</v>
      </c>
      <c r="G286" s="8" t="s">
        <v>66</v>
      </c>
      <c r="H286" s="8" t="s">
        <v>338</v>
      </c>
      <c r="I286" s="8" t="s">
        <v>67</v>
      </c>
      <c r="J286" s="8" t="s">
        <v>834</v>
      </c>
      <c r="K286" s="14">
        <v>45253.0</v>
      </c>
      <c r="L286" s="15">
        <v>300000.0</v>
      </c>
      <c r="M286" s="8" t="s">
        <v>835</v>
      </c>
      <c r="N286" s="10">
        <f t="shared" si="68"/>
        <v>300000</v>
      </c>
      <c r="O286" s="16">
        <v>300000.0</v>
      </c>
      <c r="P286" s="16">
        <v>0.0</v>
      </c>
      <c r="Q286" s="8"/>
      <c r="R286" s="8"/>
      <c r="S286" s="8" t="s">
        <v>31</v>
      </c>
      <c r="T286" s="8"/>
      <c r="U286" s="8"/>
      <c r="V286" s="8" t="s">
        <v>832</v>
      </c>
      <c r="W286" s="8" t="s">
        <v>836</v>
      </c>
    </row>
    <row r="287" ht="39.75" customHeight="1">
      <c r="A287" s="17">
        <v>160.0</v>
      </c>
      <c r="B287" s="17">
        <v>2023.0</v>
      </c>
      <c r="C287" s="18" t="s">
        <v>495</v>
      </c>
      <c r="D287" s="18" t="s">
        <v>728</v>
      </c>
      <c r="E287" s="18" t="s">
        <v>729</v>
      </c>
      <c r="F287" s="19">
        <f>500000-L285-L286</f>
        <v>733.36</v>
      </c>
      <c r="G287" s="18" t="s">
        <v>66</v>
      </c>
      <c r="H287" s="32" t="s">
        <v>338</v>
      </c>
      <c r="I287" s="18"/>
      <c r="J287" s="18"/>
      <c r="K287" s="20"/>
      <c r="L287" s="19">
        <v>0.0</v>
      </c>
      <c r="M287" s="18"/>
      <c r="N287" s="19">
        <v>0.0</v>
      </c>
      <c r="O287" s="31">
        <v>0.0</v>
      </c>
      <c r="P287" s="31">
        <v>0.0</v>
      </c>
      <c r="Q287" s="18"/>
      <c r="R287" s="18"/>
      <c r="S287" s="18"/>
      <c r="T287" s="18"/>
      <c r="U287" s="18"/>
      <c r="V287" s="18" t="s">
        <v>832</v>
      </c>
      <c r="W287" s="18"/>
    </row>
    <row r="288" ht="39.75" customHeight="1">
      <c r="A288" s="7">
        <v>161.0</v>
      </c>
      <c r="B288" s="7">
        <v>2023.0</v>
      </c>
      <c r="C288" s="8" t="s">
        <v>495</v>
      </c>
      <c r="D288" s="8" t="s">
        <v>728</v>
      </c>
      <c r="E288" s="8" t="s">
        <v>729</v>
      </c>
      <c r="F288" s="10">
        <f t="shared" ref="F288:F294" si="69">L288</f>
        <v>300000</v>
      </c>
      <c r="G288" s="8" t="s">
        <v>66</v>
      </c>
      <c r="H288" s="8" t="s">
        <v>338</v>
      </c>
      <c r="I288" s="8" t="s">
        <v>67</v>
      </c>
      <c r="J288" s="13" t="s">
        <v>837</v>
      </c>
      <c r="K288" s="14">
        <v>45253.0</v>
      </c>
      <c r="L288" s="15">
        <v>300000.0</v>
      </c>
      <c r="M288" s="8" t="s">
        <v>835</v>
      </c>
      <c r="N288" s="10">
        <v>300000.0</v>
      </c>
      <c r="O288" s="16">
        <v>300000.0</v>
      </c>
      <c r="P288" s="16">
        <f>L288-O288</f>
        <v>0</v>
      </c>
      <c r="Q288" s="8"/>
      <c r="R288" s="8"/>
      <c r="S288" s="8" t="s">
        <v>31</v>
      </c>
      <c r="T288" s="8"/>
      <c r="U288" s="8"/>
      <c r="V288" s="8" t="s">
        <v>832</v>
      </c>
      <c r="W288" s="8" t="s">
        <v>838</v>
      </c>
    </row>
    <row r="289" ht="39.75" customHeight="1">
      <c r="A289" s="33">
        <v>161.0</v>
      </c>
      <c r="B289" s="7">
        <v>2023.0</v>
      </c>
      <c r="C289" s="8" t="s">
        <v>495</v>
      </c>
      <c r="D289" s="8" t="s">
        <v>728</v>
      </c>
      <c r="E289" s="8" t="s">
        <v>729</v>
      </c>
      <c r="F289" s="10">
        <f t="shared" si="69"/>
        <v>700000</v>
      </c>
      <c r="G289" s="8" t="s">
        <v>66</v>
      </c>
      <c r="H289" s="8" t="s">
        <v>338</v>
      </c>
      <c r="I289" s="8" t="s">
        <v>67</v>
      </c>
      <c r="J289" s="13" t="s">
        <v>839</v>
      </c>
      <c r="K289" s="14">
        <v>45254.0</v>
      </c>
      <c r="L289" s="15">
        <v>700000.0</v>
      </c>
      <c r="M289" s="8" t="s">
        <v>835</v>
      </c>
      <c r="N289" s="10">
        <f t="shared" ref="N289:N295" si="70">O289</f>
        <v>700000</v>
      </c>
      <c r="O289" s="16">
        <v>700000.0</v>
      </c>
      <c r="P289" s="16">
        <v>0.0</v>
      </c>
      <c r="Q289" s="8"/>
      <c r="R289" s="8"/>
      <c r="S289" s="8" t="s">
        <v>31</v>
      </c>
      <c r="T289" s="8"/>
      <c r="U289" s="8"/>
      <c r="V289" s="8" t="s">
        <v>832</v>
      </c>
      <c r="W289" s="8" t="s">
        <v>840</v>
      </c>
    </row>
    <row r="290" ht="39.75" customHeight="1">
      <c r="A290" s="7">
        <v>162.0</v>
      </c>
      <c r="B290" s="7">
        <v>2023.0</v>
      </c>
      <c r="C290" s="8" t="s">
        <v>495</v>
      </c>
      <c r="D290" s="8" t="s">
        <v>728</v>
      </c>
      <c r="E290" s="8" t="s">
        <v>729</v>
      </c>
      <c r="F290" s="10">
        <f t="shared" si="69"/>
        <v>2650024</v>
      </c>
      <c r="G290" s="8" t="s">
        <v>841</v>
      </c>
      <c r="H290" s="8" t="s">
        <v>27</v>
      </c>
      <c r="I290" s="8" t="s">
        <v>237</v>
      </c>
      <c r="J290" s="8" t="s">
        <v>842</v>
      </c>
      <c r="K290" s="11">
        <v>45191.0</v>
      </c>
      <c r="L290" s="10">
        <v>2650024.0</v>
      </c>
      <c r="M290" s="27" t="s">
        <v>843</v>
      </c>
      <c r="N290" s="10">
        <f t="shared" si="70"/>
        <v>2650024</v>
      </c>
      <c r="O290" s="12">
        <v>2650024.0</v>
      </c>
      <c r="P290" s="12">
        <v>0.0</v>
      </c>
      <c r="Q290" s="8"/>
      <c r="R290" s="8"/>
      <c r="S290" s="8" t="s">
        <v>31</v>
      </c>
      <c r="T290" s="8"/>
      <c r="U290" s="8"/>
      <c r="V290" s="8" t="s">
        <v>844</v>
      </c>
      <c r="W290" s="8" t="s">
        <v>845</v>
      </c>
    </row>
    <row r="291" ht="39.75" customHeight="1">
      <c r="A291" s="7">
        <v>163.0</v>
      </c>
      <c r="B291" s="7">
        <v>2023.0</v>
      </c>
      <c r="C291" s="8" t="s">
        <v>495</v>
      </c>
      <c r="D291" s="8" t="s">
        <v>728</v>
      </c>
      <c r="E291" s="8" t="s">
        <v>729</v>
      </c>
      <c r="F291" s="10">
        <f t="shared" si="69"/>
        <v>365766.67</v>
      </c>
      <c r="G291" s="8" t="s">
        <v>841</v>
      </c>
      <c r="H291" s="8" t="s">
        <v>27</v>
      </c>
      <c r="I291" s="8" t="s">
        <v>846</v>
      </c>
      <c r="J291" s="8" t="s">
        <v>847</v>
      </c>
      <c r="K291" s="11">
        <v>45191.0</v>
      </c>
      <c r="L291" s="10">
        <v>365766.67</v>
      </c>
      <c r="M291" s="8" t="s">
        <v>848</v>
      </c>
      <c r="N291" s="10">
        <f t="shared" si="70"/>
        <v>365766.67</v>
      </c>
      <c r="O291" s="12">
        <v>365766.67</v>
      </c>
      <c r="P291" s="12">
        <v>0.0</v>
      </c>
      <c r="Q291" s="8"/>
      <c r="R291" s="8"/>
      <c r="S291" s="8" t="s">
        <v>31</v>
      </c>
      <c r="T291" s="8"/>
      <c r="U291" s="8"/>
      <c r="V291" s="8" t="s">
        <v>849</v>
      </c>
      <c r="W291" s="8" t="s">
        <v>850</v>
      </c>
    </row>
    <row r="292" ht="39.75" customHeight="1">
      <c r="A292" s="33">
        <v>163.0</v>
      </c>
      <c r="B292" s="7">
        <v>2023.0</v>
      </c>
      <c r="C292" s="8" t="s">
        <v>495</v>
      </c>
      <c r="D292" s="8" t="s">
        <v>728</v>
      </c>
      <c r="E292" s="8" t="s">
        <v>729</v>
      </c>
      <c r="F292" s="10">
        <f t="shared" si="69"/>
        <v>139050.04</v>
      </c>
      <c r="G292" s="8" t="s">
        <v>841</v>
      </c>
      <c r="H292" s="8" t="s">
        <v>27</v>
      </c>
      <c r="I292" s="8" t="s">
        <v>846</v>
      </c>
      <c r="J292" s="13" t="s">
        <v>851</v>
      </c>
      <c r="K292" s="14">
        <v>45267.0</v>
      </c>
      <c r="L292" s="15">
        <v>139050.04</v>
      </c>
      <c r="M292" s="8" t="s">
        <v>848</v>
      </c>
      <c r="N292" s="10">
        <f t="shared" si="70"/>
        <v>139050.04</v>
      </c>
      <c r="O292" s="16">
        <v>139050.04</v>
      </c>
      <c r="P292" s="16">
        <v>0.0</v>
      </c>
      <c r="Q292" s="8"/>
      <c r="R292" s="8"/>
      <c r="S292" s="8" t="s">
        <v>31</v>
      </c>
      <c r="T292" s="8"/>
      <c r="U292" s="8"/>
      <c r="V292" s="8" t="s">
        <v>849</v>
      </c>
      <c r="W292" s="8" t="s">
        <v>852</v>
      </c>
    </row>
    <row r="293" ht="39.75" customHeight="1">
      <c r="A293" s="33">
        <v>163.0</v>
      </c>
      <c r="B293" s="7">
        <v>2023.0</v>
      </c>
      <c r="C293" s="8" t="s">
        <v>495</v>
      </c>
      <c r="D293" s="8" t="s">
        <v>728</v>
      </c>
      <c r="E293" s="8" t="s">
        <v>729</v>
      </c>
      <c r="F293" s="10">
        <f t="shared" si="69"/>
        <v>365883.31</v>
      </c>
      <c r="G293" s="8" t="s">
        <v>841</v>
      </c>
      <c r="H293" s="8" t="s">
        <v>27</v>
      </c>
      <c r="I293" s="8" t="s">
        <v>846</v>
      </c>
      <c r="J293" s="8" t="s">
        <v>853</v>
      </c>
      <c r="K293" s="14">
        <v>45224.0</v>
      </c>
      <c r="L293" s="15">
        <v>365883.31</v>
      </c>
      <c r="M293" s="8" t="s">
        <v>848</v>
      </c>
      <c r="N293" s="10">
        <f t="shared" si="70"/>
        <v>365883.31</v>
      </c>
      <c r="O293" s="16">
        <v>365883.31</v>
      </c>
      <c r="P293" s="16">
        <v>0.0</v>
      </c>
      <c r="Q293" s="8"/>
      <c r="R293" s="8"/>
      <c r="S293" s="8" t="s">
        <v>31</v>
      </c>
      <c r="T293" s="8"/>
      <c r="U293" s="8"/>
      <c r="V293" s="8" t="s">
        <v>849</v>
      </c>
      <c r="W293" s="8" t="s">
        <v>854</v>
      </c>
    </row>
    <row r="294" ht="39.75" customHeight="1">
      <c r="A294" s="33">
        <v>163.0</v>
      </c>
      <c r="B294" s="7">
        <v>2023.0</v>
      </c>
      <c r="C294" s="8" t="s">
        <v>495</v>
      </c>
      <c r="D294" s="8" t="s">
        <v>728</v>
      </c>
      <c r="E294" s="8" t="s">
        <v>729</v>
      </c>
      <c r="F294" s="10">
        <f t="shared" si="69"/>
        <v>365299.98</v>
      </c>
      <c r="G294" s="8" t="s">
        <v>841</v>
      </c>
      <c r="H294" s="8" t="s">
        <v>27</v>
      </c>
      <c r="I294" s="8" t="s">
        <v>846</v>
      </c>
      <c r="J294" s="8" t="s">
        <v>855</v>
      </c>
      <c r="K294" s="14">
        <v>45257.0</v>
      </c>
      <c r="L294" s="15">
        <v>365299.98</v>
      </c>
      <c r="M294" s="8" t="s">
        <v>848</v>
      </c>
      <c r="N294" s="10">
        <f t="shared" si="70"/>
        <v>365299.98</v>
      </c>
      <c r="O294" s="16">
        <v>365299.98</v>
      </c>
      <c r="P294" s="16">
        <v>0.0</v>
      </c>
      <c r="Q294" s="8"/>
      <c r="R294" s="8"/>
      <c r="S294" s="8" t="s">
        <v>31</v>
      </c>
      <c r="T294" s="8"/>
      <c r="U294" s="8"/>
      <c r="V294" s="8" t="s">
        <v>849</v>
      </c>
      <c r="W294" s="8" t="s">
        <v>856</v>
      </c>
    </row>
    <row r="295" ht="39.75" customHeight="1">
      <c r="A295" s="7">
        <v>164.0</v>
      </c>
      <c r="B295" s="7">
        <v>2023.0</v>
      </c>
      <c r="C295" s="8" t="s">
        <v>495</v>
      </c>
      <c r="D295" s="8" t="s">
        <v>728</v>
      </c>
      <c r="E295" s="8" t="s">
        <v>729</v>
      </c>
      <c r="F295" s="10">
        <v>800000.0</v>
      </c>
      <c r="G295" s="8" t="s">
        <v>74</v>
      </c>
      <c r="H295" s="8" t="s">
        <v>27</v>
      </c>
      <c r="I295" s="8" t="s">
        <v>223</v>
      </c>
      <c r="J295" s="8" t="s">
        <v>857</v>
      </c>
      <c r="K295" s="11">
        <v>45105.0</v>
      </c>
      <c r="L295" s="10">
        <v>800000.0</v>
      </c>
      <c r="M295" s="8" t="s">
        <v>858</v>
      </c>
      <c r="N295" s="10">
        <f t="shared" si="70"/>
        <v>800000</v>
      </c>
      <c r="O295" s="12">
        <v>800000.0</v>
      </c>
      <c r="P295" s="12">
        <v>0.0</v>
      </c>
      <c r="Q295" s="8"/>
      <c r="R295" s="8"/>
      <c r="S295" s="8" t="s">
        <v>31</v>
      </c>
      <c r="T295" s="8"/>
      <c r="U295" s="8"/>
      <c r="V295" s="8" t="s">
        <v>859</v>
      </c>
      <c r="W295" s="8" t="s">
        <v>860</v>
      </c>
    </row>
    <row r="296" ht="39.75" customHeight="1">
      <c r="A296" s="7">
        <v>165.0</v>
      </c>
      <c r="B296" s="7">
        <v>2023.0</v>
      </c>
      <c r="C296" s="8" t="s">
        <v>495</v>
      </c>
      <c r="D296" s="8" t="s">
        <v>728</v>
      </c>
      <c r="E296" s="8" t="s">
        <v>729</v>
      </c>
      <c r="F296" s="10">
        <v>787898.23</v>
      </c>
      <c r="G296" s="8" t="s">
        <v>74</v>
      </c>
      <c r="H296" s="8" t="s">
        <v>27</v>
      </c>
      <c r="I296" s="8" t="s">
        <v>223</v>
      </c>
      <c r="J296" s="8" t="s">
        <v>861</v>
      </c>
      <c r="K296" s="11">
        <v>45105.0</v>
      </c>
      <c r="L296" s="10">
        <v>787898.23</v>
      </c>
      <c r="M296" s="8" t="s">
        <v>862</v>
      </c>
      <c r="N296" s="10">
        <v>787898.23</v>
      </c>
      <c r="O296" s="12">
        <v>787898.23</v>
      </c>
      <c r="P296" s="16">
        <v>0.0</v>
      </c>
      <c r="Q296" s="8"/>
      <c r="R296" s="8"/>
      <c r="S296" s="8" t="s">
        <v>31</v>
      </c>
      <c r="T296" s="8"/>
      <c r="U296" s="8"/>
      <c r="V296" s="8" t="s">
        <v>863</v>
      </c>
      <c r="W296" s="8" t="s">
        <v>864</v>
      </c>
    </row>
    <row r="297" ht="39.75" customHeight="1">
      <c r="A297" s="17">
        <v>165.0</v>
      </c>
      <c r="B297" s="17">
        <v>2023.0</v>
      </c>
      <c r="C297" s="18" t="s">
        <v>495</v>
      </c>
      <c r="D297" s="18" t="s">
        <v>728</v>
      </c>
      <c r="E297" s="18" t="s">
        <v>729</v>
      </c>
      <c r="F297" s="19">
        <v>12101.77</v>
      </c>
      <c r="G297" s="18" t="s">
        <v>74</v>
      </c>
      <c r="H297" s="18" t="s">
        <v>27</v>
      </c>
      <c r="I297" s="18"/>
      <c r="J297" s="18"/>
      <c r="K297" s="20"/>
      <c r="L297" s="19">
        <v>0.0</v>
      </c>
      <c r="M297" s="18"/>
      <c r="N297" s="19">
        <v>0.0</v>
      </c>
      <c r="O297" s="31">
        <v>0.0</v>
      </c>
      <c r="P297" s="26">
        <v>0.0</v>
      </c>
      <c r="Q297" s="18"/>
      <c r="R297" s="18"/>
      <c r="S297" s="18"/>
      <c r="T297" s="18"/>
      <c r="U297" s="18"/>
      <c r="V297" s="18" t="s">
        <v>863</v>
      </c>
      <c r="W297" s="18"/>
    </row>
    <row r="298" ht="39.75" customHeight="1">
      <c r="A298" s="7">
        <v>166.0</v>
      </c>
      <c r="B298" s="7">
        <v>2023.0</v>
      </c>
      <c r="C298" s="8" t="s">
        <v>495</v>
      </c>
      <c r="D298" s="8" t="s">
        <v>728</v>
      </c>
      <c r="E298" s="8" t="s">
        <v>729</v>
      </c>
      <c r="F298" s="10">
        <v>500000.0</v>
      </c>
      <c r="G298" s="8" t="s">
        <v>74</v>
      </c>
      <c r="H298" s="8" t="s">
        <v>27</v>
      </c>
      <c r="I298" s="8" t="s">
        <v>223</v>
      </c>
      <c r="J298" s="8" t="s">
        <v>865</v>
      </c>
      <c r="K298" s="11">
        <v>45105.0</v>
      </c>
      <c r="L298" s="10">
        <v>500000.0</v>
      </c>
      <c r="M298" s="8" t="s">
        <v>862</v>
      </c>
      <c r="N298" s="10">
        <v>500000.0</v>
      </c>
      <c r="O298" s="12">
        <v>500000.0</v>
      </c>
      <c r="P298" s="16">
        <f t="shared" ref="P298:P299" si="71">L298-O298</f>
        <v>0</v>
      </c>
      <c r="Q298" s="8"/>
      <c r="R298" s="8"/>
      <c r="S298" s="8" t="s">
        <v>31</v>
      </c>
      <c r="T298" s="8"/>
      <c r="U298" s="8"/>
      <c r="V298" s="8" t="s">
        <v>859</v>
      </c>
      <c r="W298" s="8" t="s">
        <v>866</v>
      </c>
    </row>
    <row r="299" ht="39.75" customHeight="1">
      <c r="A299" s="7">
        <v>167.0</v>
      </c>
      <c r="B299" s="7">
        <v>2023.0</v>
      </c>
      <c r="C299" s="8" t="s">
        <v>495</v>
      </c>
      <c r="D299" s="8" t="s">
        <v>728</v>
      </c>
      <c r="E299" s="8" t="s">
        <v>729</v>
      </c>
      <c r="F299" s="10">
        <v>400000.0</v>
      </c>
      <c r="G299" s="8" t="s">
        <v>74</v>
      </c>
      <c r="H299" s="8" t="s">
        <v>27</v>
      </c>
      <c r="I299" s="8" t="s">
        <v>223</v>
      </c>
      <c r="J299" s="8" t="s">
        <v>867</v>
      </c>
      <c r="K299" s="11">
        <v>45105.0</v>
      </c>
      <c r="L299" s="10">
        <v>400000.0</v>
      </c>
      <c r="M299" s="8" t="s">
        <v>858</v>
      </c>
      <c r="N299" s="10">
        <v>400000.0</v>
      </c>
      <c r="O299" s="12">
        <v>400000.0</v>
      </c>
      <c r="P299" s="16">
        <f t="shared" si="71"/>
        <v>0</v>
      </c>
      <c r="Q299" s="8"/>
      <c r="R299" s="8"/>
      <c r="S299" s="8" t="s">
        <v>31</v>
      </c>
      <c r="T299" s="8"/>
      <c r="U299" s="8"/>
      <c r="V299" s="8" t="s">
        <v>868</v>
      </c>
      <c r="W299" s="8" t="s">
        <v>869</v>
      </c>
    </row>
    <row r="300" ht="39.75" customHeight="1">
      <c r="A300" s="7">
        <v>168.0</v>
      </c>
      <c r="B300" s="7">
        <v>2023.0</v>
      </c>
      <c r="C300" s="8" t="s">
        <v>495</v>
      </c>
      <c r="D300" s="8" t="s">
        <v>728</v>
      </c>
      <c r="E300" s="8" t="s">
        <v>729</v>
      </c>
      <c r="F300" s="10">
        <f t="shared" ref="F300:F301" si="72">L300</f>
        <v>3675522</v>
      </c>
      <c r="G300" s="8" t="s">
        <v>74</v>
      </c>
      <c r="H300" s="8" t="s">
        <v>27</v>
      </c>
      <c r="I300" s="8" t="s">
        <v>28</v>
      </c>
      <c r="J300" s="8" t="s">
        <v>870</v>
      </c>
      <c r="K300" s="11">
        <v>45034.0</v>
      </c>
      <c r="L300" s="10">
        <v>3675522.0</v>
      </c>
      <c r="M300" s="8" t="s">
        <v>871</v>
      </c>
      <c r="N300" s="10">
        <f>O300</f>
        <v>3675522</v>
      </c>
      <c r="O300" s="12">
        <v>3675522.0</v>
      </c>
      <c r="P300" s="12">
        <v>0.0</v>
      </c>
      <c r="Q300" s="8"/>
      <c r="R300" s="8"/>
      <c r="S300" s="8" t="s">
        <v>31</v>
      </c>
      <c r="T300" s="8"/>
      <c r="U300" s="8"/>
      <c r="V300" s="8" t="s">
        <v>872</v>
      </c>
      <c r="W300" s="8" t="s">
        <v>873</v>
      </c>
    </row>
    <row r="301" ht="39.75" customHeight="1">
      <c r="A301" s="7">
        <v>168.0</v>
      </c>
      <c r="B301" s="7">
        <v>2023.0</v>
      </c>
      <c r="C301" s="8" t="s">
        <v>495</v>
      </c>
      <c r="D301" s="8" t="s">
        <v>728</v>
      </c>
      <c r="E301" s="8" t="s">
        <v>729</v>
      </c>
      <c r="F301" s="10">
        <f t="shared" si="72"/>
        <v>722115</v>
      </c>
      <c r="G301" s="8" t="s">
        <v>74</v>
      </c>
      <c r="H301" s="8" t="s">
        <v>27</v>
      </c>
      <c r="I301" s="8" t="s">
        <v>463</v>
      </c>
      <c r="J301" s="8" t="s">
        <v>874</v>
      </c>
      <c r="K301" s="11">
        <v>45036.0</v>
      </c>
      <c r="L301" s="10">
        <v>722115.0</v>
      </c>
      <c r="M301" s="8" t="s">
        <v>875</v>
      </c>
      <c r="N301" s="10">
        <v>722115.0</v>
      </c>
      <c r="O301" s="12">
        <v>722115.0</v>
      </c>
      <c r="P301" s="16">
        <f>L301-O301</f>
        <v>0</v>
      </c>
      <c r="Q301" s="8"/>
      <c r="R301" s="8"/>
      <c r="S301" s="8" t="s">
        <v>31</v>
      </c>
      <c r="T301" s="8"/>
      <c r="U301" s="8"/>
      <c r="V301" s="8" t="s">
        <v>872</v>
      </c>
      <c r="W301" s="8" t="s">
        <v>876</v>
      </c>
    </row>
    <row r="302" ht="39.75" customHeight="1">
      <c r="A302" s="17">
        <v>168.0</v>
      </c>
      <c r="B302" s="17">
        <v>2023.0</v>
      </c>
      <c r="C302" s="18" t="s">
        <v>495</v>
      </c>
      <c r="D302" s="18" t="s">
        <v>728</v>
      </c>
      <c r="E302" s="18" t="s">
        <v>729</v>
      </c>
      <c r="F302" s="19">
        <f>5000000-L300-L301</f>
        <v>602363</v>
      </c>
      <c r="G302" s="18" t="s">
        <v>74</v>
      </c>
      <c r="H302" s="18" t="s">
        <v>27</v>
      </c>
      <c r="I302" s="18"/>
      <c r="J302" s="18"/>
      <c r="K302" s="20"/>
      <c r="L302" s="19">
        <v>0.0</v>
      </c>
      <c r="M302" s="18"/>
      <c r="N302" s="19">
        <v>0.0</v>
      </c>
      <c r="O302" s="31">
        <v>0.0</v>
      </c>
      <c r="P302" s="31">
        <v>0.0</v>
      </c>
      <c r="Q302" s="18"/>
      <c r="R302" s="18"/>
      <c r="S302" s="18"/>
      <c r="T302" s="18"/>
      <c r="U302" s="18"/>
      <c r="V302" s="18" t="s">
        <v>872</v>
      </c>
      <c r="W302" s="18"/>
    </row>
    <row r="303" ht="39.75" customHeight="1">
      <c r="A303" s="17">
        <v>169.0</v>
      </c>
      <c r="B303" s="17">
        <v>2023.0</v>
      </c>
      <c r="C303" s="18" t="s">
        <v>495</v>
      </c>
      <c r="D303" s="18" t="s">
        <v>728</v>
      </c>
      <c r="E303" s="18" t="s">
        <v>729</v>
      </c>
      <c r="F303" s="19">
        <v>5000000.0</v>
      </c>
      <c r="G303" s="18" t="s">
        <v>198</v>
      </c>
      <c r="H303" s="18" t="s">
        <v>27</v>
      </c>
      <c r="I303" s="18"/>
      <c r="J303" s="18"/>
      <c r="K303" s="20"/>
      <c r="L303" s="19">
        <v>0.0</v>
      </c>
      <c r="M303" s="18"/>
      <c r="N303" s="19">
        <f t="shared" ref="N303:N306" si="73">O303</f>
        <v>0</v>
      </c>
      <c r="O303" s="31">
        <v>0.0</v>
      </c>
      <c r="P303" s="31">
        <v>0.0</v>
      </c>
      <c r="Q303" s="18"/>
      <c r="R303" s="18"/>
      <c r="S303" s="18"/>
      <c r="T303" s="18"/>
      <c r="U303" s="18"/>
      <c r="V303" s="18" t="s">
        <v>877</v>
      </c>
      <c r="W303" s="18"/>
    </row>
    <row r="304" ht="39.75" customHeight="1">
      <c r="A304" s="17">
        <v>170.0</v>
      </c>
      <c r="B304" s="17">
        <v>2023.0</v>
      </c>
      <c r="C304" s="18" t="s">
        <v>495</v>
      </c>
      <c r="D304" s="18" t="s">
        <v>728</v>
      </c>
      <c r="E304" s="18" t="s">
        <v>729</v>
      </c>
      <c r="F304" s="19">
        <v>1.0E7</v>
      </c>
      <c r="G304" s="18" t="s">
        <v>198</v>
      </c>
      <c r="H304" s="18" t="s">
        <v>27</v>
      </c>
      <c r="I304" s="18"/>
      <c r="J304" s="18"/>
      <c r="K304" s="20"/>
      <c r="L304" s="19">
        <v>0.0</v>
      </c>
      <c r="M304" s="18"/>
      <c r="N304" s="19">
        <f t="shared" si="73"/>
        <v>0</v>
      </c>
      <c r="O304" s="31">
        <v>0.0</v>
      </c>
      <c r="P304" s="31">
        <v>0.0</v>
      </c>
      <c r="Q304" s="18"/>
      <c r="R304" s="18"/>
      <c r="S304" s="18"/>
      <c r="T304" s="18"/>
      <c r="U304" s="18"/>
      <c r="V304" s="18" t="s">
        <v>877</v>
      </c>
      <c r="W304" s="18"/>
    </row>
    <row r="305" ht="39.75" customHeight="1">
      <c r="A305" s="7">
        <v>171.0</v>
      </c>
      <c r="B305" s="7">
        <v>2023.0</v>
      </c>
      <c r="C305" s="8" t="s">
        <v>495</v>
      </c>
      <c r="D305" s="8" t="s">
        <v>728</v>
      </c>
      <c r="E305" s="8" t="s">
        <v>729</v>
      </c>
      <c r="F305" s="10">
        <v>2000000.0</v>
      </c>
      <c r="G305" s="8" t="s">
        <v>66</v>
      </c>
      <c r="H305" s="8" t="s">
        <v>27</v>
      </c>
      <c r="I305" s="8" t="s">
        <v>67</v>
      </c>
      <c r="J305" s="8" t="s">
        <v>878</v>
      </c>
      <c r="K305" s="11">
        <v>44970.0</v>
      </c>
      <c r="L305" s="10">
        <v>2000000.0</v>
      </c>
      <c r="M305" s="8" t="s">
        <v>879</v>
      </c>
      <c r="N305" s="10">
        <f t="shared" si="73"/>
        <v>2000000</v>
      </c>
      <c r="O305" s="12">
        <v>2000000.0</v>
      </c>
      <c r="P305" s="12">
        <v>0.0</v>
      </c>
      <c r="Q305" s="8"/>
      <c r="R305" s="8"/>
      <c r="S305" s="8" t="s">
        <v>31</v>
      </c>
      <c r="T305" s="8"/>
      <c r="U305" s="8"/>
      <c r="V305" s="8" t="s">
        <v>880</v>
      </c>
      <c r="W305" s="8" t="s">
        <v>881</v>
      </c>
    </row>
    <row r="306" ht="39.75" customHeight="1">
      <c r="A306" s="7">
        <v>172.0</v>
      </c>
      <c r="B306" s="7">
        <v>2023.0</v>
      </c>
      <c r="C306" s="8" t="s">
        <v>495</v>
      </c>
      <c r="D306" s="8" t="s">
        <v>728</v>
      </c>
      <c r="E306" s="8" t="s">
        <v>729</v>
      </c>
      <c r="F306" s="10">
        <f t="shared" ref="F306:F311" si="74">L306</f>
        <v>73021.74</v>
      </c>
      <c r="G306" s="8" t="s">
        <v>66</v>
      </c>
      <c r="H306" s="8" t="s">
        <v>27</v>
      </c>
      <c r="I306" s="8" t="s">
        <v>67</v>
      </c>
      <c r="J306" s="8" t="s">
        <v>882</v>
      </c>
      <c r="K306" s="11">
        <v>45054.0</v>
      </c>
      <c r="L306" s="10">
        <v>73021.74</v>
      </c>
      <c r="M306" s="8" t="s">
        <v>883</v>
      </c>
      <c r="N306" s="10">
        <f t="shared" si="73"/>
        <v>73021.74</v>
      </c>
      <c r="O306" s="12">
        <v>73021.74</v>
      </c>
      <c r="P306" s="12">
        <v>0.0</v>
      </c>
      <c r="Q306" s="8"/>
      <c r="R306" s="8"/>
      <c r="S306" s="8" t="s">
        <v>31</v>
      </c>
      <c r="T306" s="8"/>
      <c r="U306" s="8"/>
      <c r="V306" s="8" t="s">
        <v>884</v>
      </c>
      <c r="W306" s="8" t="s">
        <v>885</v>
      </c>
    </row>
    <row r="307" ht="39.75" customHeight="1">
      <c r="A307" s="7">
        <v>172.0</v>
      </c>
      <c r="B307" s="7">
        <v>2023.0</v>
      </c>
      <c r="C307" s="8" t="s">
        <v>495</v>
      </c>
      <c r="D307" s="8" t="s">
        <v>728</v>
      </c>
      <c r="E307" s="8" t="s">
        <v>729</v>
      </c>
      <c r="F307" s="10">
        <f t="shared" si="74"/>
        <v>138978.26</v>
      </c>
      <c r="G307" s="8" t="s">
        <v>66</v>
      </c>
      <c r="H307" s="8" t="s">
        <v>27</v>
      </c>
      <c r="I307" s="8" t="s">
        <v>67</v>
      </c>
      <c r="J307" s="8" t="s">
        <v>886</v>
      </c>
      <c r="K307" s="11">
        <v>45068.0</v>
      </c>
      <c r="L307" s="10">
        <v>138978.26</v>
      </c>
      <c r="M307" s="8" t="s">
        <v>883</v>
      </c>
      <c r="N307" s="10">
        <v>138978.26</v>
      </c>
      <c r="O307" s="12">
        <v>138978.26</v>
      </c>
      <c r="P307" s="16">
        <f>L307-O307</f>
        <v>0</v>
      </c>
      <c r="Q307" s="8"/>
      <c r="R307" s="8"/>
      <c r="S307" s="8" t="s">
        <v>31</v>
      </c>
      <c r="T307" s="8"/>
      <c r="U307" s="8"/>
      <c r="V307" s="8" t="s">
        <v>887</v>
      </c>
      <c r="W307" s="8" t="s">
        <v>888</v>
      </c>
    </row>
    <row r="308" ht="39.75" customHeight="1">
      <c r="A308" s="7">
        <v>172.0</v>
      </c>
      <c r="B308" s="7">
        <v>2023.0</v>
      </c>
      <c r="C308" s="8" t="s">
        <v>495</v>
      </c>
      <c r="D308" s="8" t="s">
        <v>728</v>
      </c>
      <c r="E308" s="8" t="s">
        <v>729</v>
      </c>
      <c r="F308" s="10">
        <f t="shared" si="74"/>
        <v>150000</v>
      </c>
      <c r="G308" s="8" t="s">
        <v>66</v>
      </c>
      <c r="H308" s="8" t="s">
        <v>27</v>
      </c>
      <c r="I308" s="8" t="s">
        <v>67</v>
      </c>
      <c r="J308" s="8" t="s">
        <v>889</v>
      </c>
      <c r="K308" s="11">
        <v>45054.0</v>
      </c>
      <c r="L308" s="10">
        <v>150000.0</v>
      </c>
      <c r="M308" s="8" t="s">
        <v>883</v>
      </c>
      <c r="N308" s="10">
        <f t="shared" ref="N308:N311" si="75">O308</f>
        <v>150000</v>
      </c>
      <c r="O308" s="12">
        <v>150000.0</v>
      </c>
      <c r="P308" s="12">
        <v>0.0</v>
      </c>
      <c r="Q308" s="8"/>
      <c r="R308" s="8"/>
      <c r="S308" s="8" t="s">
        <v>31</v>
      </c>
      <c r="T308" s="8"/>
      <c r="U308" s="8"/>
      <c r="V308" s="8" t="s">
        <v>890</v>
      </c>
      <c r="W308" s="8" t="s">
        <v>891</v>
      </c>
    </row>
    <row r="309" ht="39.75" customHeight="1">
      <c r="A309" s="7">
        <v>172.0</v>
      </c>
      <c r="B309" s="7">
        <v>2023.0</v>
      </c>
      <c r="C309" s="8" t="s">
        <v>495</v>
      </c>
      <c r="D309" s="8" t="s">
        <v>728</v>
      </c>
      <c r="E309" s="8" t="s">
        <v>729</v>
      </c>
      <c r="F309" s="10">
        <f t="shared" si="74"/>
        <v>1200000</v>
      </c>
      <c r="G309" s="8" t="s">
        <v>66</v>
      </c>
      <c r="H309" s="8" t="s">
        <v>27</v>
      </c>
      <c r="I309" s="8" t="s">
        <v>80</v>
      </c>
      <c r="J309" s="8" t="s">
        <v>892</v>
      </c>
      <c r="K309" s="11">
        <v>45028.0</v>
      </c>
      <c r="L309" s="10">
        <v>1200000.0</v>
      </c>
      <c r="M309" s="8" t="s">
        <v>893</v>
      </c>
      <c r="N309" s="10">
        <f t="shared" si="75"/>
        <v>1200000</v>
      </c>
      <c r="O309" s="12">
        <v>1200000.0</v>
      </c>
      <c r="P309" s="12">
        <v>0.0</v>
      </c>
      <c r="Q309" s="8"/>
      <c r="R309" s="8"/>
      <c r="S309" s="8" t="s">
        <v>83</v>
      </c>
      <c r="T309" s="8"/>
      <c r="U309" s="8"/>
      <c r="V309" s="8" t="s">
        <v>894</v>
      </c>
      <c r="W309" s="8" t="s">
        <v>895</v>
      </c>
    </row>
    <row r="310" ht="39.75" customHeight="1">
      <c r="A310" s="7">
        <v>172.0</v>
      </c>
      <c r="B310" s="7">
        <v>2023.0</v>
      </c>
      <c r="C310" s="8" t="s">
        <v>495</v>
      </c>
      <c r="D310" s="8" t="s">
        <v>728</v>
      </c>
      <c r="E310" s="8" t="s">
        <v>729</v>
      </c>
      <c r="F310" s="10">
        <f t="shared" si="74"/>
        <v>320274.18</v>
      </c>
      <c r="G310" s="8" t="s">
        <v>66</v>
      </c>
      <c r="H310" s="8" t="s">
        <v>27</v>
      </c>
      <c r="I310" s="8" t="s">
        <v>67</v>
      </c>
      <c r="J310" s="8" t="s">
        <v>896</v>
      </c>
      <c r="K310" s="11">
        <v>45170.0</v>
      </c>
      <c r="L310" s="10">
        <v>320274.18</v>
      </c>
      <c r="M310" s="8" t="s">
        <v>883</v>
      </c>
      <c r="N310" s="10">
        <f t="shared" si="75"/>
        <v>320274.18</v>
      </c>
      <c r="O310" s="12">
        <v>320274.18</v>
      </c>
      <c r="P310" s="12">
        <v>0.0</v>
      </c>
      <c r="Q310" s="9"/>
      <c r="R310" s="8"/>
      <c r="S310" s="8" t="s">
        <v>31</v>
      </c>
      <c r="T310" s="9"/>
      <c r="U310" s="9"/>
      <c r="V310" s="9" t="s">
        <v>897</v>
      </c>
      <c r="W310" s="8" t="s">
        <v>898</v>
      </c>
    </row>
    <row r="311" ht="39.75" customHeight="1">
      <c r="A311" s="7">
        <v>172.0</v>
      </c>
      <c r="B311" s="7">
        <v>2023.0</v>
      </c>
      <c r="C311" s="8" t="s">
        <v>495</v>
      </c>
      <c r="D311" s="8" t="s">
        <v>728</v>
      </c>
      <c r="E311" s="8" t="s">
        <v>729</v>
      </c>
      <c r="F311" s="10">
        <f t="shared" si="74"/>
        <v>1117535.44</v>
      </c>
      <c r="G311" s="8" t="s">
        <v>66</v>
      </c>
      <c r="H311" s="8" t="s">
        <v>27</v>
      </c>
      <c r="I311" s="8" t="s">
        <v>67</v>
      </c>
      <c r="J311" s="8" t="s">
        <v>899</v>
      </c>
      <c r="K311" s="11">
        <v>45042.0</v>
      </c>
      <c r="L311" s="10">
        <f>1117725.82-190.38</f>
        <v>1117535.44</v>
      </c>
      <c r="M311" s="8" t="s">
        <v>900</v>
      </c>
      <c r="N311" s="10">
        <f t="shared" si="75"/>
        <v>1117535.44</v>
      </c>
      <c r="O311" s="12">
        <v>1117535.44</v>
      </c>
      <c r="P311" s="12">
        <v>0.0</v>
      </c>
      <c r="Q311" s="9"/>
      <c r="R311" s="8"/>
      <c r="S311" s="8" t="s">
        <v>31</v>
      </c>
      <c r="T311" s="9"/>
      <c r="U311" s="9"/>
      <c r="V311" s="9" t="s">
        <v>901</v>
      </c>
      <c r="W311" s="8" t="s">
        <v>902</v>
      </c>
    </row>
    <row r="312" ht="39.75" customHeight="1">
      <c r="A312" s="17">
        <v>172.0</v>
      </c>
      <c r="B312" s="17">
        <v>2023.0</v>
      </c>
      <c r="C312" s="18" t="s">
        <v>495</v>
      </c>
      <c r="D312" s="18" t="s">
        <v>728</v>
      </c>
      <c r="E312" s="18" t="s">
        <v>729</v>
      </c>
      <c r="F312" s="19">
        <f>3000000-L306-L307-L308-L309-L310-L311</f>
        <v>190.38</v>
      </c>
      <c r="G312" s="18" t="s">
        <v>66</v>
      </c>
      <c r="H312" s="18" t="s">
        <v>27</v>
      </c>
      <c r="I312" s="18"/>
      <c r="J312" s="18"/>
      <c r="K312" s="20"/>
      <c r="L312" s="19">
        <v>0.0</v>
      </c>
      <c r="M312" s="18"/>
      <c r="N312" s="19">
        <v>0.0</v>
      </c>
      <c r="O312" s="31">
        <v>0.0</v>
      </c>
      <c r="P312" s="31">
        <v>0.0</v>
      </c>
      <c r="Q312" s="18"/>
      <c r="R312" s="18"/>
      <c r="S312" s="18"/>
      <c r="T312" s="18"/>
      <c r="U312" s="18"/>
      <c r="V312" s="18" t="s">
        <v>901</v>
      </c>
      <c r="W312" s="18"/>
    </row>
    <row r="313" ht="39.75" customHeight="1">
      <c r="A313" s="7">
        <v>173.0</v>
      </c>
      <c r="B313" s="7">
        <v>2023.0</v>
      </c>
      <c r="C313" s="8" t="s">
        <v>495</v>
      </c>
      <c r="D313" s="8" t="s">
        <v>728</v>
      </c>
      <c r="E313" s="8" t="s">
        <v>729</v>
      </c>
      <c r="F313" s="10">
        <f t="shared" ref="F313:F326" si="76">L313</f>
        <v>285000</v>
      </c>
      <c r="G313" s="8" t="s">
        <v>66</v>
      </c>
      <c r="H313" s="8" t="s">
        <v>27</v>
      </c>
      <c r="I313" s="8" t="s">
        <v>80</v>
      </c>
      <c r="J313" s="13" t="s">
        <v>903</v>
      </c>
      <c r="K313" s="14">
        <v>45288.0</v>
      </c>
      <c r="L313" s="15">
        <v>285000.0</v>
      </c>
      <c r="M313" s="8" t="s">
        <v>904</v>
      </c>
      <c r="N313" s="10">
        <v>285000.0</v>
      </c>
      <c r="O313" s="16">
        <v>285000.0</v>
      </c>
      <c r="P313" s="16">
        <v>0.0</v>
      </c>
      <c r="Q313" s="9"/>
      <c r="R313" s="8"/>
      <c r="S313" s="8" t="s">
        <v>83</v>
      </c>
      <c r="T313" s="9"/>
      <c r="U313" s="9"/>
      <c r="V313" s="9" t="s">
        <v>905</v>
      </c>
      <c r="W313" s="8" t="s">
        <v>906</v>
      </c>
    </row>
    <row r="314" ht="39.75" customHeight="1">
      <c r="A314" s="7">
        <v>173.0</v>
      </c>
      <c r="B314" s="7">
        <v>2023.0</v>
      </c>
      <c r="C314" s="8" t="s">
        <v>495</v>
      </c>
      <c r="D314" s="8" t="s">
        <v>728</v>
      </c>
      <c r="E314" s="8" t="s">
        <v>729</v>
      </c>
      <c r="F314" s="10">
        <f t="shared" si="76"/>
        <v>26077.82</v>
      </c>
      <c r="G314" s="8" t="s">
        <v>66</v>
      </c>
      <c r="H314" s="8" t="s">
        <v>27</v>
      </c>
      <c r="I314" s="8" t="s">
        <v>67</v>
      </c>
      <c r="J314" s="8" t="s">
        <v>907</v>
      </c>
      <c r="K314" s="11">
        <v>45170.0</v>
      </c>
      <c r="L314" s="10">
        <v>26077.82</v>
      </c>
      <c r="M314" s="8" t="s">
        <v>835</v>
      </c>
      <c r="N314" s="10">
        <f t="shared" ref="N314:N335" si="77">O314</f>
        <v>26077.82</v>
      </c>
      <c r="O314" s="12">
        <v>26077.82</v>
      </c>
      <c r="P314" s="12">
        <v>0.0</v>
      </c>
      <c r="Q314" s="9"/>
      <c r="R314" s="8"/>
      <c r="S314" s="8" t="s">
        <v>31</v>
      </c>
      <c r="T314" s="9"/>
      <c r="U314" s="9"/>
      <c r="V314" s="9" t="s">
        <v>897</v>
      </c>
      <c r="W314" s="8" t="s">
        <v>908</v>
      </c>
    </row>
    <row r="315" ht="39.75" customHeight="1">
      <c r="A315" s="7">
        <v>173.0</v>
      </c>
      <c r="B315" s="7">
        <v>2023.0</v>
      </c>
      <c r="C315" s="8" t="s">
        <v>495</v>
      </c>
      <c r="D315" s="8" t="s">
        <v>728</v>
      </c>
      <c r="E315" s="8" t="s">
        <v>729</v>
      </c>
      <c r="F315" s="10">
        <f t="shared" si="76"/>
        <v>1308185.48</v>
      </c>
      <c r="G315" s="8" t="s">
        <v>66</v>
      </c>
      <c r="H315" s="8" t="s">
        <v>27</v>
      </c>
      <c r="I315" s="8" t="s">
        <v>67</v>
      </c>
      <c r="J315" s="8" t="s">
        <v>909</v>
      </c>
      <c r="K315" s="11">
        <v>44971.0</v>
      </c>
      <c r="L315" s="10">
        <v>1308185.48</v>
      </c>
      <c r="M315" s="8" t="s">
        <v>765</v>
      </c>
      <c r="N315" s="10">
        <f t="shared" si="77"/>
        <v>1308185.48</v>
      </c>
      <c r="O315" s="12">
        <v>1308185.48</v>
      </c>
      <c r="P315" s="12">
        <v>0.0</v>
      </c>
      <c r="Q315" s="9"/>
      <c r="R315" s="8"/>
      <c r="S315" s="8" t="s">
        <v>31</v>
      </c>
      <c r="T315" s="9"/>
      <c r="U315" s="9"/>
      <c r="V315" s="9" t="s">
        <v>901</v>
      </c>
      <c r="W315" s="8" t="s">
        <v>910</v>
      </c>
    </row>
    <row r="316" ht="39.75" customHeight="1">
      <c r="A316" s="7">
        <v>173.0</v>
      </c>
      <c r="B316" s="7">
        <v>2023.0</v>
      </c>
      <c r="C316" s="8" t="s">
        <v>495</v>
      </c>
      <c r="D316" s="8" t="s">
        <v>728</v>
      </c>
      <c r="E316" s="8" t="s">
        <v>729</v>
      </c>
      <c r="F316" s="10">
        <f t="shared" si="76"/>
        <v>2938777.05</v>
      </c>
      <c r="G316" s="8" t="s">
        <v>66</v>
      </c>
      <c r="H316" s="8" t="s">
        <v>27</v>
      </c>
      <c r="I316" s="8" t="s">
        <v>67</v>
      </c>
      <c r="J316" s="8" t="s">
        <v>911</v>
      </c>
      <c r="K316" s="11">
        <v>45022.0</v>
      </c>
      <c r="L316" s="10">
        <v>2938777.05</v>
      </c>
      <c r="M316" s="8" t="s">
        <v>765</v>
      </c>
      <c r="N316" s="10">
        <f t="shared" si="77"/>
        <v>2938777.05</v>
      </c>
      <c r="O316" s="12">
        <v>2938777.05</v>
      </c>
      <c r="P316" s="12">
        <v>0.0</v>
      </c>
      <c r="Q316" s="9"/>
      <c r="R316" s="8"/>
      <c r="S316" s="8" t="s">
        <v>31</v>
      </c>
      <c r="T316" s="9"/>
      <c r="U316" s="9"/>
      <c r="V316" s="9" t="s">
        <v>912</v>
      </c>
      <c r="W316" s="8" t="s">
        <v>913</v>
      </c>
    </row>
    <row r="317" ht="39.75" customHeight="1">
      <c r="A317" s="7">
        <v>173.0</v>
      </c>
      <c r="B317" s="7">
        <v>2023.0</v>
      </c>
      <c r="C317" s="8" t="s">
        <v>495</v>
      </c>
      <c r="D317" s="8" t="s">
        <v>728</v>
      </c>
      <c r="E317" s="8" t="s">
        <v>729</v>
      </c>
      <c r="F317" s="10">
        <f t="shared" si="76"/>
        <v>753037.47</v>
      </c>
      <c r="G317" s="8" t="s">
        <v>66</v>
      </c>
      <c r="H317" s="8" t="s">
        <v>27</v>
      </c>
      <c r="I317" s="8" t="s">
        <v>67</v>
      </c>
      <c r="J317" s="8" t="s">
        <v>914</v>
      </c>
      <c r="K317" s="11">
        <v>45084.0</v>
      </c>
      <c r="L317" s="10">
        <v>753037.47</v>
      </c>
      <c r="M317" s="8" t="s">
        <v>765</v>
      </c>
      <c r="N317" s="10">
        <f t="shared" si="77"/>
        <v>753037.47</v>
      </c>
      <c r="O317" s="12">
        <v>753037.47</v>
      </c>
      <c r="P317" s="12">
        <v>0.0</v>
      </c>
      <c r="Q317" s="9"/>
      <c r="R317" s="8"/>
      <c r="S317" s="8" t="s">
        <v>31</v>
      </c>
      <c r="T317" s="9"/>
      <c r="U317" s="9"/>
      <c r="V317" s="9" t="s">
        <v>915</v>
      </c>
      <c r="W317" s="8" t="s">
        <v>916</v>
      </c>
    </row>
    <row r="318" ht="39.75" customHeight="1">
      <c r="A318" s="7">
        <v>173.0</v>
      </c>
      <c r="B318" s="7">
        <v>2023.0</v>
      </c>
      <c r="C318" s="8" t="s">
        <v>495</v>
      </c>
      <c r="D318" s="8" t="s">
        <v>728</v>
      </c>
      <c r="E318" s="8" t="s">
        <v>729</v>
      </c>
      <c r="F318" s="10">
        <f t="shared" si="76"/>
        <v>550148.18</v>
      </c>
      <c r="G318" s="8" t="s">
        <v>66</v>
      </c>
      <c r="H318" s="8" t="s">
        <v>27</v>
      </c>
      <c r="I318" s="8" t="s">
        <v>67</v>
      </c>
      <c r="J318" s="8" t="s">
        <v>917</v>
      </c>
      <c r="K318" s="11">
        <v>45103.0</v>
      </c>
      <c r="L318" s="10">
        <v>550148.18</v>
      </c>
      <c r="M318" s="8" t="s">
        <v>765</v>
      </c>
      <c r="N318" s="10">
        <f t="shared" si="77"/>
        <v>550148.18</v>
      </c>
      <c r="O318" s="12">
        <v>550148.18</v>
      </c>
      <c r="P318" s="12">
        <v>0.0</v>
      </c>
      <c r="Q318" s="9"/>
      <c r="R318" s="8"/>
      <c r="S318" s="8" t="s">
        <v>31</v>
      </c>
      <c r="T318" s="9"/>
      <c r="U318" s="9"/>
      <c r="V318" s="9" t="s">
        <v>918</v>
      </c>
      <c r="W318" s="8" t="s">
        <v>919</v>
      </c>
    </row>
    <row r="319" ht="39.75" customHeight="1">
      <c r="A319" s="33">
        <v>173.0</v>
      </c>
      <c r="B319" s="7">
        <v>2023.0</v>
      </c>
      <c r="C319" s="8" t="s">
        <v>495</v>
      </c>
      <c r="D319" s="8" t="s">
        <v>728</v>
      </c>
      <c r="E319" s="8" t="s">
        <v>729</v>
      </c>
      <c r="F319" s="10">
        <f t="shared" si="76"/>
        <v>138774</v>
      </c>
      <c r="G319" s="8" t="s">
        <v>66</v>
      </c>
      <c r="H319" s="8" t="s">
        <v>27</v>
      </c>
      <c r="I319" s="8" t="s">
        <v>67</v>
      </c>
      <c r="J319" s="13" t="s">
        <v>920</v>
      </c>
      <c r="K319" s="14">
        <v>45261.0</v>
      </c>
      <c r="L319" s="15">
        <v>138774.0</v>
      </c>
      <c r="M319" s="8" t="s">
        <v>765</v>
      </c>
      <c r="N319" s="10">
        <f t="shared" si="77"/>
        <v>138774</v>
      </c>
      <c r="O319" s="16">
        <v>138774.0</v>
      </c>
      <c r="P319" s="16">
        <v>0.0</v>
      </c>
      <c r="Q319" s="9"/>
      <c r="R319" s="8"/>
      <c r="S319" s="8" t="s">
        <v>31</v>
      </c>
      <c r="T319" s="9"/>
      <c r="U319" s="9"/>
      <c r="V319" s="9" t="s">
        <v>921</v>
      </c>
      <c r="W319" s="8" t="s">
        <v>922</v>
      </c>
    </row>
    <row r="320" ht="39.75" customHeight="1">
      <c r="A320" s="7">
        <v>174.0</v>
      </c>
      <c r="B320" s="7">
        <v>2023.0</v>
      </c>
      <c r="C320" s="8" t="s">
        <v>495</v>
      </c>
      <c r="D320" s="8" t="s">
        <v>728</v>
      </c>
      <c r="E320" s="8" t="s">
        <v>729</v>
      </c>
      <c r="F320" s="10">
        <f t="shared" si="76"/>
        <v>2000000</v>
      </c>
      <c r="G320" s="8" t="s">
        <v>66</v>
      </c>
      <c r="H320" s="8" t="s">
        <v>27</v>
      </c>
      <c r="I320" s="8" t="s">
        <v>67</v>
      </c>
      <c r="J320" s="8" t="s">
        <v>923</v>
      </c>
      <c r="K320" s="11">
        <v>45099.0</v>
      </c>
      <c r="L320" s="10">
        <v>2000000.0</v>
      </c>
      <c r="M320" s="8" t="s">
        <v>742</v>
      </c>
      <c r="N320" s="10">
        <f t="shared" si="77"/>
        <v>2000000</v>
      </c>
      <c r="O320" s="12">
        <v>2000000.0</v>
      </c>
      <c r="P320" s="12">
        <v>0.0</v>
      </c>
      <c r="Q320" s="8"/>
      <c r="R320" s="8"/>
      <c r="S320" s="8" t="s">
        <v>31</v>
      </c>
      <c r="T320" s="8"/>
      <c r="U320" s="8"/>
      <c r="V320" s="8" t="s">
        <v>924</v>
      </c>
      <c r="W320" s="8" t="s">
        <v>925</v>
      </c>
    </row>
    <row r="321" ht="39.75" customHeight="1">
      <c r="A321" s="7">
        <v>174.0</v>
      </c>
      <c r="B321" s="7">
        <v>2023.0</v>
      </c>
      <c r="C321" s="8" t="s">
        <v>495</v>
      </c>
      <c r="D321" s="8" t="s">
        <v>728</v>
      </c>
      <c r="E321" s="8" t="s">
        <v>729</v>
      </c>
      <c r="F321" s="10">
        <f t="shared" si="76"/>
        <v>1387394.75</v>
      </c>
      <c r="G321" s="8" t="s">
        <v>66</v>
      </c>
      <c r="H321" s="8" t="s">
        <v>27</v>
      </c>
      <c r="I321" s="8" t="s">
        <v>67</v>
      </c>
      <c r="J321" s="8" t="s">
        <v>926</v>
      </c>
      <c r="K321" s="11">
        <v>45033.0</v>
      </c>
      <c r="L321" s="10">
        <v>1387394.75</v>
      </c>
      <c r="M321" s="8" t="s">
        <v>879</v>
      </c>
      <c r="N321" s="10">
        <f t="shared" si="77"/>
        <v>1387394.75</v>
      </c>
      <c r="O321" s="12">
        <v>1387394.75</v>
      </c>
      <c r="P321" s="12">
        <v>0.0</v>
      </c>
      <c r="Q321" s="8"/>
      <c r="R321" s="8"/>
      <c r="S321" s="8" t="s">
        <v>31</v>
      </c>
      <c r="T321" s="8"/>
      <c r="U321" s="8"/>
      <c r="V321" s="8" t="s">
        <v>924</v>
      </c>
      <c r="W321" s="8" t="s">
        <v>927</v>
      </c>
    </row>
    <row r="322" ht="39.75" customHeight="1">
      <c r="A322" s="7">
        <v>174.0</v>
      </c>
      <c r="B322" s="7">
        <v>2023.0</v>
      </c>
      <c r="C322" s="8" t="s">
        <v>495</v>
      </c>
      <c r="D322" s="8" t="s">
        <v>728</v>
      </c>
      <c r="E322" s="8" t="s">
        <v>729</v>
      </c>
      <c r="F322" s="10">
        <f t="shared" si="76"/>
        <v>612605.25</v>
      </c>
      <c r="G322" s="8" t="s">
        <v>66</v>
      </c>
      <c r="H322" s="8" t="s">
        <v>27</v>
      </c>
      <c r="I322" s="8" t="s">
        <v>67</v>
      </c>
      <c r="J322" s="8" t="s">
        <v>928</v>
      </c>
      <c r="K322" s="11">
        <v>45042.0</v>
      </c>
      <c r="L322" s="10">
        <v>612605.25</v>
      </c>
      <c r="M322" s="8" t="s">
        <v>879</v>
      </c>
      <c r="N322" s="10">
        <f t="shared" si="77"/>
        <v>612605.25</v>
      </c>
      <c r="O322" s="12">
        <v>612605.25</v>
      </c>
      <c r="P322" s="12">
        <v>0.0</v>
      </c>
      <c r="Q322" s="8"/>
      <c r="R322" s="8"/>
      <c r="S322" s="8" t="s">
        <v>31</v>
      </c>
      <c r="T322" s="8"/>
      <c r="U322" s="8"/>
      <c r="V322" s="8" t="s">
        <v>924</v>
      </c>
      <c r="W322" s="8" t="s">
        <v>929</v>
      </c>
    </row>
    <row r="323" ht="39.75" customHeight="1">
      <c r="A323" s="7">
        <v>175.0</v>
      </c>
      <c r="B323" s="7">
        <v>2023.0</v>
      </c>
      <c r="C323" s="8" t="s">
        <v>495</v>
      </c>
      <c r="D323" s="8" t="s">
        <v>728</v>
      </c>
      <c r="E323" s="8" t="s">
        <v>729</v>
      </c>
      <c r="F323" s="10">
        <f t="shared" si="76"/>
        <v>2044080.78</v>
      </c>
      <c r="G323" s="8" t="s">
        <v>66</v>
      </c>
      <c r="H323" s="8" t="s">
        <v>27</v>
      </c>
      <c r="I323" s="8" t="s">
        <v>67</v>
      </c>
      <c r="J323" s="8" t="s">
        <v>930</v>
      </c>
      <c r="K323" s="11">
        <v>45021.0</v>
      </c>
      <c r="L323" s="10">
        <v>2044080.78</v>
      </c>
      <c r="M323" s="8" t="s">
        <v>879</v>
      </c>
      <c r="N323" s="10">
        <f t="shared" si="77"/>
        <v>2044080.78</v>
      </c>
      <c r="O323" s="12">
        <v>2044080.78</v>
      </c>
      <c r="P323" s="12">
        <v>0.0</v>
      </c>
      <c r="Q323" s="8"/>
      <c r="R323" s="8"/>
      <c r="S323" s="8" t="s">
        <v>31</v>
      </c>
      <c r="T323" s="8"/>
      <c r="U323" s="8"/>
      <c r="V323" s="8" t="s">
        <v>880</v>
      </c>
      <c r="W323" s="8" t="s">
        <v>931</v>
      </c>
    </row>
    <row r="324" ht="39.75" customHeight="1">
      <c r="A324" s="7">
        <v>175.0</v>
      </c>
      <c r="B324" s="7">
        <v>2023.0</v>
      </c>
      <c r="C324" s="8" t="s">
        <v>495</v>
      </c>
      <c r="D324" s="8" t="s">
        <v>728</v>
      </c>
      <c r="E324" s="8" t="s">
        <v>729</v>
      </c>
      <c r="F324" s="10">
        <f t="shared" si="76"/>
        <v>942952.57</v>
      </c>
      <c r="G324" s="8" t="s">
        <v>66</v>
      </c>
      <c r="H324" s="8" t="s">
        <v>27</v>
      </c>
      <c r="I324" s="8" t="s">
        <v>67</v>
      </c>
      <c r="J324" s="8" t="s">
        <v>932</v>
      </c>
      <c r="K324" s="11">
        <v>45021.0</v>
      </c>
      <c r="L324" s="10">
        <v>942952.57</v>
      </c>
      <c r="M324" s="8" t="s">
        <v>879</v>
      </c>
      <c r="N324" s="10">
        <f t="shared" si="77"/>
        <v>942952.57</v>
      </c>
      <c r="O324" s="12">
        <v>942952.57</v>
      </c>
      <c r="P324" s="16">
        <f>L324-O324</f>
        <v>0</v>
      </c>
      <c r="Q324" s="8"/>
      <c r="R324" s="8"/>
      <c r="S324" s="8" t="s">
        <v>31</v>
      </c>
      <c r="T324" s="8"/>
      <c r="U324" s="8"/>
      <c r="V324" s="8" t="s">
        <v>880</v>
      </c>
      <c r="W324" s="8" t="s">
        <v>933</v>
      </c>
    </row>
    <row r="325" ht="39.75" customHeight="1">
      <c r="A325" s="7">
        <v>175.0</v>
      </c>
      <c r="B325" s="7">
        <v>2023.0</v>
      </c>
      <c r="C325" s="8" t="s">
        <v>495</v>
      </c>
      <c r="D325" s="8" t="s">
        <v>728</v>
      </c>
      <c r="E325" s="8" t="s">
        <v>729</v>
      </c>
      <c r="F325" s="10">
        <f t="shared" si="76"/>
        <v>107926.17</v>
      </c>
      <c r="G325" s="8" t="s">
        <v>66</v>
      </c>
      <c r="H325" s="8" t="s">
        <v>27</v>
      </c>
      <c r="I325" s="8" t="s">
        <v>67</v>
      </c>
      <c r="J325" s="8" t="s">
        <v>934</v>
      </c>
      <c r="K325" s="11">
        <v>45093.0</v>
      </c>
      <c r="L325" s="10">
        <v>107926.17</v>
      </c>
      <c r="M325" s="8" t="s">
        <v>879</v>
      </c>
      <c r="N325" s="10">
        <f t="shared" si="77"/>
        <v>107926.17</v>
      </c>
      <c r="O325" s="12">
        <v>107926.17</v>
      </c>
      <c r="P325" s="12">
        <v>0.0</v>
      </c>
      <c r="Q325" s="8"/>
      <c r="R325" s="8"/>
      <c r="S325" s="8" t="s">
        <v>31</v>
      </c>
      <c r="T325" s="8"/>
      <c r="U325" s="8"/>
      <c r="V325" s="8" t="s">
        <v>880</v>
      </c>
      <c r="W325" s="8" t="s">
        <v>935</v>
      </c>
    </row>
    <row r="326" ht="39.75" customHeight="1">
      <c r="A326" s="7">
        <v>175.0</v>
      </c>
      <c r="B326" s="7">
        <v>2023.0</v>
      </c>
      <c r="C326" s="8" t="s">
        <v>495</v>
      </c>
      <c r="D326" s="8" t="s">
        <v>728</v>
      </c>
      <c r="E326" s="8" t="s">
        <v>729</v>
      </c>
      <c r="F326" s="10">
        <f t="shared" si="76"/>
        <v>892073.83</v>
      </c>
      <c r="G326" s="8" t="s">
        <v>66</v>
      </c>
      <c r="H326" s="8" t="s">
        <v>27</v>
      </c>
      <c r="I326" s="8" t="s">
        <v>67</v>
      </c>
      <c r="J326" s="8" t="s">
        <v>936</v>
      </c>
      <c r="K326" s="11">
        <v>45093.0</v>
      </c>
      <c r="L326" s="10">
        <v>892073.83</v>
      </c>
      <c r="M326" s="8" t="s">
        <v>879</v>
      </c>
      <c r="N326" s="10">
        <f t="shared" si="77"/>
        <v>892073.83</v>
      </c>
      <c r="O326" s="12">
        <v>892073.83</v>
      </c>
      <c r="P326" s="12">
        <v>0.0</v>
      </c>
      <c r="Q326" s="8"/>
      <c r="R326" s="8"/>
      <c r="S326" s="8" t="s">
        <v>31</v>
      </c>
      <c r="T326" s="8"/>
      <c r="U326" s="8"/>
      <c r="V326" s="8" t="s">
        <v>880</v>
      </c>
      <c r="W326" s="8" t="s">
        <v>937</v>
      </c>
    </row>
    <row r="327" ht="39.75" customHeight="1">
      <c r="A327" s="7">
        <v>175.0</v>
      </c>
      <c r="B327" s="7">
        <v>2023.0</v>
      </c>
      <c r="C327" s="8" t="s">
        <v>495</v>
      </c>
      <c r="D327" s="8" t="s">
        <v>728</v>
      </c>
      <c r="E327" s="8" t="s">
        <v>729</v>
      </c>
      <c r="F327" s="10">
        <v>12966.65</v>
      </c>
      <c r="G327" s="8" t="s">
        <v>66</v>
      </c>
      <c r="H327" s="8" t="s">
        <v>27</v>
      </c>
      <c r="I327" s="8" t="s">
        <v>67</v>
      </c>
      <c r="J327" s="8" t="s">
        <v>936</v>
      </c>
      <c r="K327" s="11">
        <v>45093.0</v>
      </c>
      <c r="L327" s="10">
        <v>892073.83</v>
      </c>
      <c r="M327" s="8" t="s">
        <v>879</v>
      </c>
      <c r="N327" s="10">
        <f t="shared" si="77"/>
        <v>892073.83</v>
      </c>
      <c r="O327" s="12">
        <v>892073.83</v>
      </c>
      <c r="P327" s="12">
        <v>0.0</v>
      </c>
      <c r="Q327" s="8"/>
      <c r="R327" s="8"/>
      <c r="S327" s="8" t="s">
        <v>31</v>
      </c>
      <c r="T327" s="8"/>
      <c r="U327" s="8"/>
      <c r="V327" s="8" t="s">
        <v>880</v>
      </c>
      <c r="W327" s="8" t="s">
        <v>937</v>
      </c>
    </row>
    <row r="328" ht="39.75" customHeight="1">
      <c r="A328" s="7">
        <v>176.0</v>
      </c>
      <c r="B328" s="7">
        <v>2023.0</v>
      </c>
      <c r="C328" s="8" t="s">
        <v>495</v>
      </c>
      <c r="D328" s="8" t="s">
        <v>728</v>
      </c>
      <c r="E328" s="8" t="s">
        <v>729</v>
      </c>
      <c r="F328" s="10">
        <f t="shared" ref="F328:F337" si="78">L328</f>
        <v>3500000</v>
      </c>
      <c r="G328" s="8" t="s">
        <v>66</v>
      </c>
      <c r="H328" s="8" t="s">
        <v>27</v>
      </c>
      <c r="I328" s="8" t="s">
        <v>223</v>
      </c>
      <c r="J328" s="8" t="s">
        <v>938</v>
      </c>
      <c r="K328" s="11">
        <v>45058.0</v>
      </c>
      <c r="L328" s="10">
        <v>3500000.0</v>
      </c>
      <c r="M328" s="8" t="s">
        <v>939</v>
      </c>
      <c r="N328" s="10">
        <f t="shared" si="77"/>
        <v>3500000</v>
      </c>
      <c r="O328" s="12">
        <v>3500000.0</v>
      </c>
      <c r="P328" s="12">
        <v>0.0</v>
      </c>
      <c r="Q328" s="38"/>
      <c r="R328" s="8"/>
      <c r="S328" s="8" t="s">
        <v>31</v>
      </c>
      <c r="T328" s="38"/>
      <c r="U328" s="38"/>
      <c r="V328" s="38" t="s">
        <v>940</v>
      </c>
      <c r="W328" s="8" t="s">
        <v>941</v>
      </c>
    </row>
    <row r="329" ht="39.75" customHeight="1">
      <c r="A329" s="7">
        <v>177.0</v>
      </c>
      <c r="B329" s="7">
        <v>2023.0</v>
      </c>
      <c r="C329" s="8" t="s">
        <v>495</v>
      </c>
      <c r="D329" s="8" t="s">
        <v>728</v>
      </c>
      <c r="E329" s="8" t="s">
        <v>729</v>
      </c>
      <c r="F329" s="10">
        <f t="shared" si="78"/>
        <v>1000000</v>
      </c>
      <c r="G329" s="8" t="s">
        <v>66</v>
      </c>
      <c r="H329" s="8" t="s">
        <v>27</v>
      </c>
      <c r="I329" s="8" t="s">
        <v>67</v>
      </c>
      <c r="J329" s="8" t="s">
        <v>942</v>
      </c>
      <c r="K329" s="11">
        <v>45093.0</v>
      </c>
      <c r="L329" s="10">
        <v>1000000.0</v>
      </c>
      <c r="M329" s="8" t="s">
        <v>879</v>
      </c>
      <c r="N329" s="10">
        <f t="shared" si="77"/>
        <v>1000000</v>
      </c>
      <c r="O329" s="12">
        <v>1000000.0</v>
      </c>
      <c r="P329" s="12">
        <v>0.0</v>
      </c>
      <c r="Q329" s="8"/>
      <c r="R329" s="8"/>
      <c r="S329" s="8" t="s">
        <v>31</v>
      </c>
      <c r="T329" s="8"/>
      <c r="U329" s="8"/>
      <c r="V329" s="8" t="s">
        <v>880</v>
      </c>
      <c r="W329" s="8" t="s">
        <v>943</v>
      </c>
    </row>
    <row r="330" ht="39.75" customHeight="1">
      <c r="A330" s="7">
        <v>177.0</v>
      </c>
      <c r="B330" s="7">
        <v>2023.0</v>
      </c>
      <c r="C330" s="8" t="s">
        <v>495</v>
      </c>
      <c r="D330" s="8" t="s">
        <v>728</v>
      </c>
      <c r="E330" s="8" t="s">
        <v>729</v>
      </c>
      <c r="F330" s="10">
        <f t="shared" si="78"/>
        <v>1500000</v>
      </c>
      <c r="G330" s="8" t="s">
        <v>66</v>
      </c>
      <c r="H330" s="8" t="s">
        <v>27</v>
      </c>
      <c r="I330" s="8" t="s">
        <v>223</v>
      </c>
      <c r="J330" s="8" t="s">
        <v>944</v>
      </c>
      <c r="K330" s="11">
        <v>45058.0</v>
      </c>
      <c r="L330" s="10">
        <v>1500000.0</v>
      </c>
      <c r="M330" s="8" t="s">
        <v>939</v>
      </c>
      <c r="N330" s="10">
        <f t="shared" si="77"/>
        <v>1500000</v>
      </c>
      <c r="O330" s="12">
        <v>1500000.0</v>
      </c>
      <c r="P330" s="12">
        <v>0.0</v>
      </c>
      <c r="Q330" s="38"/>
      <c r="R330" s="8"/>
      <c r="S330" s="8" t="s">
        <v>31</v>
      </c>
      <c r="T330" s="38"/>
      <c r="U330" s="38"/>
      <c r="V330" s="38" t="s">
        <v>940</v>
      </c>
      <c r="W330" s="8" t="s">
        <v>945</v>
      </c>
    </row>
    <row r="331" ht="39.75" customHeight="1">
      <c r="A331" s="7">
        <v>178.0</v>
      </c>
      <c r="B331" s="7">
        <v>2023.0</v>
      </c>
      <c r="C331" s="8" t="s">
        <v>495</v>
      </c>
      <c r="D331" s="8" t="s">
        <v>728</v>
      </c>
      <c r="E331" s="8" t="s">
        <v>729</v>
      </c>
      <c r="F331" s="40">
        <f t="shared" si="78"/>
        <v>800000</v>
      </c>
      <c r="G331" s="8" t="s">
        <v>66</v>
      </c>
      <c r="H331" s="8" t="s">
        <v>27</v>
      </c>
      <c r="I331" s="8" t="s">
        <v>67</v>
      </c>
      <c r="J331" s="8" t="s">
        <v>946</v>
      </c>
      <c r="K331" s="11">
        <v>45019.0</v>
      </c>
      <c r="L331" s="10">
        <v>800000.0</v>
      </c>
      <c r="M331" s="8" t="s">
        <v>947</v>
      </c>
      <c r="N331" s="10">
        <f t="shared" si="77"/>
        <v>800000</v>
      </c>
      <c r="O331" s="12">
        <v>800000.0</v>
      </c>
      <c r="P331" s="12">
        <v>0.0</v>
      </c>
      <c r="Q331" s="8"/>
      <c r="R331" s="8"/>
      <c r="S331" s="8" t="s">
        <v>31</v>
      </c>
      <c r="T331" s="8"/>
      <c r="U331" s="8"/>
      <c r="V331" s="8" t="s">
        <v>948</v>
      </c>
      <c r="W331" s="8" t="s">
        <v>949</v>
      </c>
    </row>
    <row r="332" ht="39.75" customHeight="1">
      <c r="A332" s="7">
        <v>178.0</v>
      </c>
      <c r="B332" s="7">
        <v>2023.0</v>
      </c>
      <c r="C332" s="8" t="s">
        <v>495</v>
      </c>
      <c r="D332" s="8" t="s">
        <v>728</v>
      </c>
      <c r="E332" s="8" t="s">
        <v>729</v>
      </c>
      <c r="F332" s="40">
        <f t="shared" si="78"/>
        <v>2473048</v>
      </c>
      <c r="G332" s="8" t="s">
        <v>66</v>
      </c>
      <c r="H332" s="8" t="s">
        <v>27</v>
      </c>
      <c r="I332" s="8" t="s">
        <v>67</v>
      </c>
      <c r="J332" s="8" t="s">
        <v>950</v>
      </c>
      <c r="K332" s="11">
        <v>45019.0</v>
      </c>
      <c r="L332" s="10">
        <v>2473048.0</v>
      </c>
      <c r="M332" s="8" t="s">
        <v>947</v>
      </c>
      <c r="N332" s="10">
        <f t="shared" si="77"/>
        <v>2473048</v>
      </c>
      <c r="O332" s="12">
        <v>2473048.0</v>
      </c>
      <c r="P332" s="12">
        <v>0.0</v>
      </c>
      <c r="Q332" s="8"/>
      <c r="R332" s="8"/>
      <c r="S332" s="8" t="s">
        <v>31</v>
      </c>
      <c r="T332" s="8"/>
      <c r="U332" s="8"/>
      <c r="V332" s="8" t="s">
        <v>948</v>
      </c>
      <c r="W332" s="8" t="s">
        <v>951</v>
      </c>
    </row>
    <row r="333" ht="39.75" customHeight="1">
      <c r="A333" s="7">
        <v>178.0</v>
      </c>
      <c r="B333" s="7">
        <v>2023.0</v>
      </c>
      <c r="C333" s="8" t="s">
        <v>495</v>
      </c>
      <c r="D333" s="8" t="s">
        <v>728</v>
      </c>
      <c r="E333" s="8" t="s">
        <v>729</v>
      </c>
      <c r="F333" s="40">
        <f t="shared" si="78"/>
        <v>579944.06</v>
      </c>
      <c r="G333" s="8" t="s">
        <v>66</v>
      </c>
      <c r="H333" s="8" t="s">
        <v>27</v>
      </c>
      <c r="I333" s="8" t="s">
        <v>67</v>
      </c>
      <c r="J333" s="8" t="s">
        <v>952</v>
      </c>
      <c r="K333" s="11">
        <v>45035.0</v>
      </c>
      <c r="L333" s="10">
        <v>579944.06</v>
      </c>
      <c r="M333" s="8" t="s">
        <v>947</v>
      </c>
      <c r="N333" s="10">
        <f t="shared" si="77"/>
        <v>579944.06</v>
      </c>
      <c r="O333" s="12">
        <v>579944.06</v>
      </c>
      <c r="P333" s="12">
        <v>0.0</v>
      </c>
      <c r="Q333" s="8"/>
      <c r="R333" s="8"/>
      <c r="S333" s="8" t="s">
        <v>31</v>
      </c>
      <c r="T333" s="8"/>
      <c r="U333" s="8"/>
      <c r="V333" s="8" t="s">
        <v>948</v>
      </c>
      <c r="W333" s="8" t="s">
        <v>953</v>
      </c>
    </row>
    <row r="334" ht="39.75" customHeight="1">
      <c r="A334" s="7">
        <v>178.0</v>
      </c>
      <c r="B334" s="7">
        <v>2023.0</v>
      </c>
      <c r="C334" s="8" t="s">
        <v>495</v>
      </c>
      <c r="D334" s="8" t="s">
        <v>728</v>
      </c>
      <c r="E334" s="8" t="s">
        <v>729</v>
      </c>
      <c r="F334" s="40">
        <f t="shared" si="78"/>
        <v>13316.36</v>
      </c>
      <c r="G334" s="8" t="s">
        <v>66</v>
      </c>
      <c r="H334" s="8" t="s">
        <v>27</v>
      </c>
      <c r="I334" s="8" t="s">
        <v>67</v>
      </c>
      <c r="J334" s="8" t="s">
        <v>954</v>
      </c>
      <c r="K334" s="11">
        <v>45041.0</v>
      </c>
      <c r="L334" s="10">
        <v>13316.36</v>
      </c>
      <c r="M334" s="8" t="s">
        <v>947</v>
      </c>
      <c r="N334" s="10">
        <f t="shared" si="77"/>
        <v>13316.36</v>
      </c>
      <c r="O334" s="12">
        <v>13316.36</v>
      </c>
      <c r="P334" s="12">
        <v>0.0</v>
      </c>
      <c r="Q334" s="8"/>
      <c r="R334" s="8"/>
      <c r="S334" s="8" t="s">
        <v>31</v>
      </c>
      <c r="T334" s="8"/>
      <c r="U334" s="8"/>
      <c r="V334" s="8" t="s">
        <v>948</v>
      </c>
      <c r="W334" s="8" t="s">
        <v>953</v>
      </c>
    </row>
    <row r="335" ht="39.75" customHeight="1">
      <c r="A335" s="7">
        <v>178.0</v>
      </c>
      <c r="B335" s="7">
        <v>2023.0</v>
      </c>
      <c r="C335" s="8" t="s">
        <v>495</v>
      </c>
      <c r="D335" s="8" t="s">
        <v>728</v>
      </c>
      <c r="E335" s="8" t="s">
        <v>729</v>
      </c>
      <c r="F335" s="40">
        <f t="shared" si="78"/>
        <v>2500000</v>
      </c>
      <c r="G335" s="8" t="s">
        <v>66</v>
      </c>
      <c r="H335" s="8" t="s">
        <v>27</v>
      </c>
      <c r="I335" s="8" t="s">
        <v>67</v>
      </c>
      <c r="J335" s="8" t="s">
        <v>955</v>
      </c>
      <c r="K335" s="11">
        <v>45093.0</v>
      </c>
      <c r="L335" s="10">
        <v>2500000.0</v>
      </c>
      <c r="M335" s="8" t="s">
        <v>947</v>
      </c>
      <c r="N335" s="10">
        <f t="shared" si="77"/>
        <v>2500000</v>
      </c>
      <c r="O335" s="12">
        <v>2500000.0</v>
      </c>
      <c r="P335" s="12">
        <v>0.0</v>
      </c>
      <c r="Q335" s="8"/>
      <c r="R335" s="8"/>
      <c r="S335" s="8" t="s">
        <v>31</v>
      </c>
      <c r="T335" s="8"/>
      <c r="U335" s="8"/>
      <c r="V335" s="8" t="s">
        <v>948</v>
      </c>
      <c r="W335" s="8" t="s">
        <v>956</v>
      </c>
    </row>
    <row r="336" ht="39.75" customHeight="1">
      <c r="A336" s="7">
        <v>178.0</v>
      </c>
      <c r="B336" s="7">
        <v>2023.0</v>
      </c>
      <c r="C336" s="8" t="s">
        <v>495</v>
      </c>
      <c r="D336" s="8" t="s">
        <v>728</v>
      </c>
      <c r="E336" s="8" t="s">
        <v>729</v>
      </c>
      <c r="F336" s="40">
        <f t="shared" si="78"/>
        <v>570733.52</v>
      </c>
      <c r="G336" s="8" t="s">
        <v>66</v>
      </c>
      <c r="H336" s="8" t="s">
        <v>27</v>
      </c>
      <c r="I336" s="8" t="s">
        <v>67</v>
      </c>
      <c r="J336" s="8" t="s">
        <v>957</v>
      </c>
      <c r="K336" s="11">
        <v>45114.0</v>
      </c>
      <c r="L336" s="10">
        <v>570733.52</v>
      </c>
      <c r="M336" s="8" t="s">
        <v>947</v>
      </c>
      <c r="N336" s="10">
        <v>570733.52</v>
      </c>
      <c r="O336" s="12">
        <v>570733.52</v>
      </c>
      <c r="P336" s="16">
        <f>L336-O336</f>
        <v>0</v>
      </c>
      <c r="Q336" s="8"/>
      <c r="R336" s="8"/>
      <c r="S336" s="8" t="s">
        <v>31</v>
      </c>
      <c r="T336" s="8"/>
      <c r="U336" s="8"/>
      <c r="V336" s="8" t="s">
        <v>948</v>
      </c>
      <c r="W336" s="8" t="s">
        <v>958</v>
      </c>
    </row>
    <row r="337" ht="39.75" customHeight="1">
      <c r="A337" s="7">
        <v>178.0</v>
      </c>
      <c r="B337" s="7">
        <v>2023.0</v>
      </c>
      <c r="C337" s="8" t="s">
        <v>495</v>
      </c>
      <c r="D337" s="8" t="s">
        <v>728</v>
      </c>
      <c r="E337" s="8" t="s">
        <v>729</v>
      </c>
      <c r="F337" s="40">
        <f t="shared" si="78"/>
        <v>52033.64</v>
      </c>
      <c r="G337" s="8" t="s">
        <v>66</v>
      </c>
      <c r="H337" s="8" t="s">
        <v>27</v>
      </c>
      <c r="I337" s="8" t="s">
        <v>67</v>
      </c>
      <c r="J337" s="8" t="s">
        <v>959</v>
      </c>
      <c r="K337" s="11">
        <v>45170.0</v>
      </c>
      <c r="L337" s="10">
        <v>52033.64</v>
      </c>
      <c r="M337" s="8" t="s">
        <v>947</v>
      </c>
      <c r="N337" s="10">
        <f t="shared" ref="N337:N340" si="79">O337</f>
        <v>52033.64</v>
      </c>
      <c r="O337" s="12">
        <v>52033.64</v>
      </c>
      <c r="P337" s="12">
        <v>0.0</v>
      </c>
      <c r="Q337" s="8"/>
      <c r="R337" s="8"/>
      <c r="S337" s="8" t="s">
        <v>31</v>
      </c>
      <c r="T337" s="8"/>
      <c r="U337" s="8"/>
      <c r="V337" s="8" t="s">
        <v>948</v>
      </c>
      <c r="W337" s="8" t="s">
        <v>960</v>
      </c>
    </row>
    <row r="338" ht="39.75" customHeight="1">
      <c r="A338" s="7">
        <v>178.0</v>
      </c>
      <c r="B338" s="7">
        <v>2023.0</v>
      </c>
      <c r="C338" s="8" t="s">
        <v>495</v>
      </c>
      <c r="D338" s="8" t="s">
        <v>728</v>
      </c>
      <c r="E338" s="8" t="s">
        <v>729</v>
      </c>
      <c r="F338" s="10">
        <v>2486552.36</v>
      </c>
      <c r="G338" s="8" t="s">
        <v>66</v>
      </c>
      <c r="H338" s="8" t="s">
        <v>27</v>
      </c>
      <c r="I338" s="8" t="s">
        <v>223</v>
      </c>
      <c r="J338" s="8" t="s">
        <v>961</v>
      </c>
      <c r="K338" s="11">
        <v>45051.0</v>
      </c>
      <c r="L338" s="10">
        <v>2486552.36</v>
      </c>
      <c r="M338" s="8" t="s">
        <v>962</v>
      </c>
      <c r="N338" s="10">
        <f t="shared" si="79"/>
        <v>2486552.36</v>
      </c>
      <c r="O338" s="12">
        <v>2486552.36</v>
      </c>
      <c r="P338" s="16">
        <v>0.0</v>
      </c>
      <c r="Q338" s="49"/>
      <c r="R338" s="8"/>
      <c r="S338" s="8" t="s">
        <v>31</v>
      </c>
      <c r="T338" s="49"/>
      <c r="U338" s="49"/>
      <c r="V338" s="49" t="s">
        <v>963</v>
      </c>
      <c r="W338" s="8" t="s">
        <v>964</v>
      </c>
    </row>
    <row r="339" ht="39.75" customHeight="1">
      <c r="A339" s="7">
        <v>178.0</v>
      </c>
      <c r="B339" s="7">
        <v>2023.0</v>
      </c>
      <c r="C339" s="8" t="s">
        <v>495</v>
      </c>
      <c r="D339" s="8" t="s">
        <v>728</v>
      </c>
      <c r="E339" s="8" t="s">
        <v>729</v>
      </c>
      <c r="F339" s="40">
        <f>L339</f>
        <v>1055685</v>
      </c>
      <c r="G339" s="8" t="s">
        <v>66</v>
      </c>
      <c r="H339" s="8" t="s">
        <v>27</v>
      </c>
      <c r="I339" s="8" t="s">
        <v>80</v>
      </c>
      <c r="J339" s="8" t="s">
        <v>965</v>
      </c>
      <c r="K339" s="11">
        <v>45121.0</v>
      </c>
      <c r="L339" s="10">
        <v>1055685.0</v>
      </c>
      <c r="M339" s="8" t="s">
        <v>966</v>
      </c>
      <c r="N339" s="10">
        <f t="shared" si="79"/>
        <v>1055685</v>
      </c>
      <c r="O339" s="12">
        <v>1055685.0</v>
      </c>
      <c r="P339" s="12">
        <v>0.0</v>
      </c>
      <c r="Q339" s="38"/>
      <c r="R339" s="8"/>
      <c r="S339" s="8" t="s">
        <v>83</v>
      </c>
      <c r="T339" s="38"/>
      <c r="U339" s="38"/>
      <c r="V339" s="38" t="s">
        <v>967</v>
      </c>
      <c r="W339" s="8" t="s">
        <v>968</v>
      </c>
    </row>
    <row r="340" ht="39.75" customHeight="1">
      <c r="A340" s="7">
        <v>178.0</v>
      </c>
      <c r="B340" s="7">
        <v>2023.0</v>
      </c>
      <c r="C340" s="8" t="s">
        <v>495</v>
      </c>
      <c r="D340" s="8" t="s">
        <v>728</v>
      </c>
      <c r="E340" s="8" t="s">
        <v>729</v>
      </c>
      <c r="F340" s="10">
        <v>340577.28</v>
      </c>
      <c r="G340" s="8" t="s">
        <v>66</v>
      </c>
      <c r="H340" s="8" t="s">
        <v>27</v>
      </c>
      <c r="I340" s="8" t="s">
        <v>86</v>
      </c>
      <c r="J340" s="8" t="s">
        <v>969</v>
      </c>
      <c r="K340" s="11">
        <v>45121.0</v>
      </c>
      <c r="L340" s="10">
        <v>340577.28</v>
      </c>
      <c r="M340" s="8" t="s">
        <v>970</v>
      </c>
      <c r="N340" s="10">
        <f t="shared" si="79"/>
        <v>340577.28</v>
      </c>
      <c r="O340" s="12">
        <v>340577.28</v>
      </c>
      <c r="P340" s="16">
        <v>0.0</v>
      </c>
      <c r="Q340" s="49"/>
      <c r="R340" s="8"/>
      <c r="S340" s="8" t="s">
        <v>83</v>
      </c>
      <c r="T340" s="49"/>
      <c r="U340" s="49"/>
      <c r="V340" s="49" t="s">
        <v>971</v>
      </c>
      <c r="W340" s="8" t="s">
        <v>972</v>
      </c>
    </row>
    <row r="341" ht="39.75" customHeight="1">
      <c r="A341" s="17">
        <v>178.0</v>
      </c>
      <c r="B341" s="17">
        <v>2023.0</v>
      </c>
      <c r="C341" s="18" t="s">
        <v>495</v>
      </c>
      <c r="D341" s="18" t="s">
        <v>728</v>
      </c>
      <c r="E341" s="18" t="s">
        <v>729</v>
      </c>
      <c r="F341" s="42">
        <v>111016.66</v>
      </c>
      <c r="G341" s="18" t="s">
        <v>66</v>
      </c>
      <c r="H341" s="18" t="s">
        <v>27</v>
      </c>
      <c r="I341" s="18"/>
      <c r="J341" s="18"/>
      <c r="K341" s="20"/>
      <c r="L341" s="19">
        <v>0.0</v>
      </c>
      <c r="M341" s="18"/>
      <c r="N341" s="19">
        <v>0.0</v>
      </c>
      <c r="O341" s="31">
        <v>0.0</v>
      </c>
      <c r="P341" s="26">
        <v>0.0</v>
      </c>
      <c r="Q341" s="18"/>
      <c r="R341" s="18"/>
      <c r="S341" s="18"/>
      <c r="T341" s="18"/>
      <c r="U341" s="18"/>
      <c r="V341" s="18" t="s">
        <v>948</v>
      </c>
      <c r="W341" s="18"/>
    </row>
    <row r="342" ht="39.75" customHeight="1">
      <c r="A342" s="17">
        <v>178.0</v>
      </c>
      <c r="B342" s="17">
        <v>2023.0</v>
      </c>
      <c r="C342" s="18" t="s">
        <v>495</v>
      </c>
      <c r="D342" s="18" t="s">
        <v>728</v>
      </c>
      <c r="E342" s="18" t="s">
        <v>729</v>
      </c>
      <c r="F342" s="42">
        <v>13447.64</v>
      </c>
      <c r="G342" s="18" t="s">
        <v>66</v>
      </c>
      <c r="H342" s="18" t="s">
        <v>27</v>
      </c>
      <c r="I342" s="18"/>
      <c r="J342" s="18"/>
      <c r="K342" s="20"/>
      <c r="L342" s="19">
        <v>0.0</v>
      </c>
      <c r="M342" s="18"/>
      <c r="N342" s="19">
        <v>0.0</v>
      </c>
      <c r="O342" s="31">
        <v>0.0</v>
      </c>
      <c r="P342" s="26">
        <v>0.0</v>
      </c>
      <c r="Q342" s="50"/>
      <c r="R342" s="50"/>
      <c r="S342" s="50"/>
      <c r="T342" s="50"/>
      <c r="U342" s="50"/>
      <c r="V342" s="50" t="s">
        <v>973</v>
      </c>
      <c r="W342" s="18"/>
    </row>
    <row r="343" ht="39.75" customHeight="1">
      <c r="A343" s="17">
        <v>178.0</v>
      </c>
      <c r="B343" s="17">
        <v>2023.0</v>
      </c>
      <c r="C343" s="18" t="s">
        <v>495</v>
      </c>
      <c r="D343" s="18" t="s">
        <v>728</v>
      </c>
      <c r="E343" s="18" t="s">
        <v>729</v>
      </c>
      <c r="F343" s="42">
        <v>3645.48</v>
      </c>
      <c r="G343" s="18" t="s">
        <v>66</v>
      </c>
      <c r="H343" s="18" t="s">
        <v>27</v>
      </c>
      <c r="I343" s="18"/>
      <c r="J343" s="18"/>
      <c r="K343" s="20"/>
      <c r="L343" s="19">
        <v>0.0</v>
      </c>
      <c r="M343" s="18"/>
      <c r="N343" s="19">
        <v>0.0</v>
      </c>
      <c r="O343" s="31">
        <v>0.0</v>
      </c>
      <c r="P343" s="31">
        <v>0.0</v>
      </c>
      <c r="Q343" s="51"/>
      <c r="R343" s="51"/>
      <c r="S343" s="51"/>
      <c r="T343" s="51"/>
      <c r="U343" s="51"/>
      <c r="V343" s="51" t="s">
        <v>971</v>
      </c>
      <c r="W343" s="18"/>
    </row>
    <row r="344" ht="39.75" customHeight="1">
      <c r="A344" s="7">
        <v>1.0</v>
      </c>
      <c r="B344" s="7">
        <v>2024.0</v>
      </c>
      <c r="C344" s="8" t="s">
        <v>23</v>
      </c>
      <c r="D344" s="8" t="s">
        <v>24</v>
      </c>
      <c r="E344" s="8" t="s">
        <v>25</v>
      </c>
      <c r="F344" s="52">
        <v>550000.0</v>
      </c>
      <c r="G344" s="8" t="s">
        <v>74</v>
      </c>
      <c r="H344" s="8" t="s">
        <v>75</v>
      </c>
      <c r="I344" s="8" t="s">
        <v>40</v>
      </c>
      <c r="J344" s="8" t="s">
        <v>974</v>
      </c>
      <c r="K344" s="11">
        <v>45434.0</v>
      </c>
      <c r="L344" s="52">
        <v>550000.0</v>
      </c>
      <c r="M344" s="8" t="s">
        <v>975</v>
      </c>
      <c r="N344" s="52">
        <v>550000.0</v>
      </c>
      <c r="O344" s="52">
        <v>550000.0</v>
      </c>
      <c r="P344" s="53">
        <f t="shared" ref="P344:P408" si="80">SUM(L344-O344)</f>
        <v>0</v>
      </c>
      <c r="Q344" s="8"/>
      <c r="R344" s="8"/>
      <c r="S344" s="8" t="s">
        <v>43</v>
      </c>
      <c r="T344" s="8"/>
      <c r="U344" s="8"/>
      <c r="V344" s="8" t="s">
        <v>976</v>
      </c>
      <c r="W344" s="8" t="s">
        <v>977</v>
      </c>
    </row>
    <row r="345" ht="39.75" customHeight="1">
      <c r="A345" s="54">
        <v>2.0</v>
      </c>
      <c r="B345" s="7">
        <v>2024.0</v>
      </c>
      <c r="C345" s="8" t="s">
        <v>23</v>
      </c>
      <c r="D345" s="8" t="s">
        <v>24</v>
      </c>
      <c r="E345" s="8" t="s">
        <v>25</v>
      </c>
      <c r="F345" s="52">
        <v>7200.0</v>
      </c>
      <c r="G345" s="8" t="s">
        <v>74</v>
      </c>
      <c r="H345" s="8" t="s">
        <v>27</v>
      </c>
      <c r="I345" s="8" t="s">
        <v>28</v>
      </c>
      <c r="J345" s="8" t="s">
        <v>978</v>
      </c>
      <c r="K345" s="11">
        <v>45355.0</v>
      </c>
      <c r="L345" s="52">
        <v>7200.0</v>
      </c>
      <c r="M345" s="8" t="s">
        <v>979</v>
      </c>
      <c r="N345" s="52">
        <v>7200.0</v>
      </c>
      <c r="O345" s="52">
        <v>7200.0</v>
      </c>
      <c r="P345" s="53">
        <f t="shared" si="80"/>
        <v>0</v>
      </c>
      <c r="Q345" s="8"/>
      <c r="R345" s="8"/>
      <c r="S345" s="8" t="s">
        <v>31</v>
      </c>
      <c r="T345" s="8"/>
      <c r="U345" s="8"/>
      <c r="V345" s="8" t="s">
        <v>980</v>
      </c>
      <c r="W345" s="8" t="s">
        <v>981</v>
      </c>
    </row>
    <row r="346" ht="39.75" customHeight="1">
      <c r="A346" s="54">
        <v>2.0</v>
      </c>
      <c r="B346" s="7">
        <v>2024.0</v>
      </c>
      <c r="C346" s="8" t="s">
        <v>23</v>
      </c>
      <c r="D346" s="8" t="s">
        <v>24</v>
      </c>
      <c r="E346" s="8" t="s">
        <v>25</v>
      </c>
      <c r="F346" s="52">
        <v>12495.0</v>
      </c>
      <c r="G346" s="8" t="s">
        <v>74</v>
      </c>
      <c r="H346" s="8" t="s">
        <v>27</v>
      </c>
      <c r="I346" s="8" t="s">
        <v>46</v>
      </c>
      <c r="J346" s="8" t="s">
        <v>982</v>
      </c>
      <c r="K346" s="11">
        <v>45363.0</v>
      </c>
      <c r="L346" s="52">
        <v>12495.0</v>
      </c>
      <c r="M346" s="8" t="s">
        <v>983</v>
      </c>
      <c r="N346" s="52">
        <v>12495.0</v>
      </c>
      <c r="O346" s="52">
        <v>12495.0</v>
      </c>
      <c r="P346" s="53">
        <f t="shared" si="80"/>
        <v>0</v>
      </c>
      <c r="Q346" s="8"/>
      <c r="R346" s="8"/>
      <c r="S346" s="8" t="s">
        <v>31</v>
      </c>
      <c r="T346" s="8"/>
      <c r="U346" s="8"/>
      <c r="V346" s="8" t="s">
        <v>980</v>
      </c>
      <c r="W346" s="8" t="s">
        <v>984</v>
      </c>
    </row>
    <row r="347" ht="39.75" customHeight="1">
      <c r="A347" s="54">
        <v>2.0</v>
      </c>
      <c r="B347" s="7">
        <v>2024.0</v>
      </c>
      <c r="C347" s="8" t="s">
        <v>23</v>
      </c>
      <c r="D347" s="8" t="s">
        <v>24</v>
      </c>
      <c r="E347" s="8" t="s">
        <v>25</v>
      </c>
      <c r="F347" s="52">
        <v>3816.0</v>
      </c>
      <c r="G347" s="8" t="s">
        <v>74</v>
      </c>
      <c r="H347" s="8" t="s">
        <v>27</v>
      </c>
      <c r="I347" s="8" t="s">
        <v>28</v>
      </c>
      <c r="J347" s="8" t="s">
        <v>985</v>
      </c>
      <c r="K347" s="11">
        <v>45383.0</v>
      </c>
      <c r="L347" s="52">
        <v>3816.0</v>
      </c>
      <c r="M347" s="8" t="s">
        <v>979</v>
      </c>
      <c r="N347" s="52">
        <v>3816.0</v>
      </c>
      <c r="O347" s="52">
        <v>3816.0</v>
      </c>
      <c r="P347" s="53">
        <f t="shared" si="80"/>
        <v>0</v>
      </c>
      <c r="Q347" s="8"/>
      <c r="R347" s="8"/>
      <c r="S347" s="8" t="s">
        <v>31</v>
      </c>
      <c r="T347" s="8"/>
      <c r="U347" s="8"/>
      <c r="V347" s="8" t="s">
        <v>980</v>
      </c>
      <c r="W347" s="8" t="s">
        <v>986</v>
      </c>
    </row>
    <row r="348" ht="39.75" customHeight="1">
      <c r="A348" s="54">
        <v>2.0</v>
      </c>
      <c r="B348" s="7">
        <v>2024.0</v>
      </c>
      <c r="C348" s="8" t="s">
        <v>23</v>
      </c>
      <c r="D348" s="8" t="s">
        <v>24</v>
      </c>
      <c r="E348" s="8" t="s">
        <v>25</v>
      </c>
      <c r="F348" s="52">
        <v>730.0</v>
      </c>
      <c r="G348" s="8" t="s">
        <v>74</v>
      </c>
      <c r="H348" s="8" t="s">
        <v>27</v>
      </c>
      <c r="I348" s="8" t="s">
        <v>28</v>
      </c>
      <c r="J348" s="8" t="s">
        <v>987</v>
      </c>
      <c r="K348" s="11">
        <v>45383.0</v>
      </c>
      <c r="L348" s="52">
        <v>730.0</v>
      </c>
      <c r="M348" s="8" t="s">
        <v>979</v>
      </c>
      <c r="N348" s="52">
        <v>730.0</v>
      </c>
      <c r="O348" s="52">
        <v>730.0</v>
      </c>
      <c r="P348" s="53">
        <f t="shared" si="80"/>
        <v>0</v>
      </c>
      <c r="Q348" s="8"/>
      <c r="R348" s="8"/>
      <c r="S348" s="8" t="s">
        <v>31</v>
      </c>
      <c r="T348" s="8"/>
      <c r="U348" s="8"/>
      <c r="V348" s="8" t="s">
        <v>980</v>
      </c>
      <c r="W348" s="8" t="s">
        <v>988</v>
      </c>
    </row>
    <row r="349" ht="39.75" customHeight="1">
      <c r="A349" s="54">
        <v>2.0</v>
      </c>
      <c r="B349" s="7">
        <v>2024.0</v>
      </c>
      <c r="C349" s="8" t="s">
        <v>23</v>
      </c>
      <c r="D349" s="8" t="s">
        <v>24</v>
      </c>
      <c r="E349" s="8" t="s">
        <v>25</v>
      </c>
      <c r="F349" s="52">
        <v>9950.0</v>
      </c>
      <c r="G349" s="8" t="s">
        <v>74</v>
      </c>
      <c r="H349" s="8" t="s">
        <v>27</v>
      </c>
      <c r="I349" s="8" t="s">
        <v>28</v>
      </c>
      <c r="J349" s="8" t="s">
        <v>989</v>
      </c>
      <c r="K349" s="11">
        <v>45455.0</v>
      </c>
      <c r="L349" s="52">
        <v>9950.0</v>
      </c>
      <c r="M349" s="8" t="s">
        <v>979</v>
      </c>
      <c r="N349" s="52">
        <v>9950.0</v>
      </c>
      <c r="O349" s="52">
        <v>9950.0</v>
      </c>
      <c r="P349" s="53">
        <f t="shared" si="80"/>
        <v>0</v>
      </c>
      <c r="Q349" s="8"/>
      <c r="R349" s="8"/>
      <c r="S349" s="8" t="s">
        <v>31</v>
      </c>
      <c r="T349" s="8"/>
      <c r="U349" s="8"/>
      <c r="V349" s="8" t="s">
        <v>980</v>
      </c>
      <c r="W349" s="8" t="s">
        <v>990</v>
      </c>
    </row>
    <row r="350" ht="39.75" customHeight="1">
      <c r="A350" s="54">
        <v>2.0</v>
      </c>
      <c r="B350" s="7">
        <v>2024.0</v>
      </c>
      <c r="C350" s="8" t="s">
        <v>23</v>
      </c>
      <c r="D350" s="8" t="s">
        <v>24</v>
      </c>
      <c r="E350" s="8" t="s">
        <v>25</v>
      </c>
      <c r="F350" s="52">
        <v>9867.8</v>
      </c>
      <c r="G350" s="8" t="s">
        <v>74</v>
      </c>
      <c r="H350" s="8" t="s">
        <v>27</v>
      </c>
      <c r="I350" s="8" t="s">
        <v>55</v>
      </c>
      <c r="J350" s="8" t="s">
        <v>991</v>
      </c>
      <c r="K350" s="11">
        <v>45509.0</v>
      </c>
      <c r="L350" s="52">
        <v>9867.8</v>
      </c>
      <c r="M350" s="8" t="s">
        <v>992</v>
      </c>
      <c r="N350" s="52">
        <v>9867.8</v>
      </c>
      <c r="O350" s="52">
        <v>9867.8</v>
      </c>
      <c r="P350" s="53">
        <f t="shared" si="80"/>
        <v>0</v>
      </c>
      <c r="Q350" s="8"/>
      <c r="R350" s="8"/>
      <c r="S350" s="8" t="s">
        <v>31</v>
      </c>
      <c r="T350" s="8"/>
      <c r="U350" s="8"/>
      <c r="V350" s="8" t="s">
        <v>993</v>
      </c>
      <c r="W350" s="8" t="s">
        <v>994</v>
      </c>
    </row>
    <row r="351" ht="39.75" customHeight="1">
      <c r="A351" s="55">
        <v>2.0</v>
      </c>
      <c r="B351" s="55" t="s">
        <v>995</v>
      </c>
      <c r="C351" s="18" t="s">
        <v>23</v>
      </c>
      <c r="D351" s="18" t="s">
        <v>24</v>
      </c>
      <c r="E351" s="18" t="s">
        <v>25</v>
      </c>
      <c r="F351" s="56">
        <v>105941.2</v>
      </c>
      <c r="G351" s="18" t="s">
        <v>74</v>
      </c>
      <c r="H351" s="18" t="s">
        <v>27</v>
      </c>
      <c r="I351" s="18"/>
      <c r="J351" s="18"/>
      <c r="K351" s="20"/>
      <c r="L351" s="56">
        <v>0.0</v>
      </c>
      <c r="M351" s="18"/>
      <c r="N351" s="56">
        <v>0.0</v>
      </c>
      <c r="O351" s="56">
        <v>0.0</v>
      </c>
      <c r="P351" s="57">
        <f t="shared" si="80"/>
        <v>0</v>
      </c>
      <c r="Q351" s="18"/>
      <c r="R351" s="18"/>
      <c r="S351" s="18"/>
      <c r="T351" s="18"/>
      <c r="U351" s="18"/>
      <c r="V351" s="18" t="s">
        <v>980</v>
      </c>
      <c r="W351" s="18"/>
    </row>
    <row r="352" ht="39.75" customHeight="1">
      <c r="A352" s="54">
        <v>3.0</v>
      </c>
      <c r="B352" s="7">
        <v>2024.0</v>
      </c>
      <c r="C352" s="8" t="s">
        <v>23</v>
      </c>
      <c r="D352" s="8" t="s">
        <v>24</v>
      </c>
      <c r="E352" s="8" t="s">
        <v>25</v>
      </c>
      <c r="F352" s="52">
        <v>1200000.0</v>
      </c>
      <c r="G352" s="8" t="s">
        <v>74</v>
      </c>
      <c r="H352" s="8" t="s">
        <v>27</v>
      </c>
      <c r="I352" s="8" t="s">
        <v>40</v>
      </c>
      <c r="J352" s="8" t="s">
        <v>996</v>
      </c>
      <c r="K352" s="11">
        <v>45414.0</v>
      </c>
      <c r="L352" s="52">
        <v>1200000.0</v>
      </c>
      <c r="M352" s="8" t="s">
        <v>997</v>
      </c>
      <c r="N352" s="52">
        <v>1200000.0</v>
      </c>
      <c r="O352" s="52">
        <v>1200000.0</v>
      </c>
      <c r="P352" s="53">
        <f t="shared" si="80"/>
        <v>0</v>
      </c>
      <c r="Q352" s="8"/>
      <c r="R352" s="8"/>
      <c r="S352" s="8" t="s">
        <v>43</v>
      </c>
      <c r="T352" s="8"/>
      <c r="U352" s="8"/>
      <c r="V352" s="8" t="s">
        <v>998</v>
      </c>
      <c r="W352" s="8" t="s">
        <v>999</v>
      </c>
    </row>
    <row r="353" ht="39.75" customHeight="1">
      <c r="A353" s="54">
        <v>4.0</v>
      </c>
      <c r="B353" s="7">
        <v>2024.0</v>
      </c>
      <c r="C353" s="8" t="s">
        <v>23</v>
      </c>
      <c r="D353" s="8" t="s">
        <v>24</v>
      </c>
      <c r="E353" s="8" t="s">
        <v>25</v>
      </c>
      <c r="F353" s="52">
        <v>210000.0</v>
      </c>
      <c r="G353" s="8" t="s">
        <v>74</v>
      </c>
      <c r="H353" s="8" t="s">
        <v>27</v>
      </c>
      <c r="I353" s="8" t="s">
        <v>40</v>
      </c>
      <c r="J353" s="8" t="s">
        <v>1000</v>
      </c>
      <c r="K353" s="11">
        <v>45623.0</v>
      </c>
      <c r="L353" s="58">
        <v>210000.0</v>
      </c>
      <c r="M353" s="8" t="s">
        <v>997</v>
      </c>
      <c r="N353" s="58">
        <v>210000.0</v>
      </c>
      <c r="O353" s="58">
        <v>210000.0</v>
      </c>
      <c r="P353" s="53">
        <f t="shared" si="80"/>
        <v>0</v>
      </c>
      <c r="Q353" s="8"/>
      <c r="R353" s="8"/>
      <c r="S353" s="8" t="s">
        <v>43</v>
      </c>
      <c r="T353" s="8"/>
      <c r="U353" s="8"/>
      <c r="V353" s="8" t="s">
        <v>1001</v>
      </c>
      <c r="W353" s="8" t="s">
        <v>1002</v>
      </c>
    </row>
    <row r="354" ht="39.75" customHeight="1">
      <c r="A354" s="54">
        <v>5.0</v>
      </c>
      <c r="B354" s="7">
        <v>2024.0</v>
      </c>
      <c r="C354" s="8" t="s">
        <v>23</v>
      </c>
      <c r="D354" s="8" t="s">
        <v>24</v>
      </c>
      <c r="E354" s="8" t="s">
        <v>25</v>
      </c>
      <c r="F354" s="52">
        <v>300000.0</v>
      </c>
      <c r="G354" s="8" t="s">
        <v>74</v>
      </c>
      <c r="H354" s="8" t="s">
        <v>27</v>
      </c>
      <c r="I354" s="8" t="s">
        <v>40</v>
      </c>
      <c r="J354" s="8" t="s">
        <v>1003</v>
      </c>
      <c r="K354" s="11">
        <v>45623.0</v>
      </c>
      <c r="L354" s="58">
        <v>300000.0</v>
      </c>
      <c r="M354" s="8" t="s">
        <v>997</v>
      </c>
      <c r="N354" s="58">
        <v>300000.0</v>
      </c>
      <c r="O354" s="58">
        <v>300000.0</v>
      </c>
      <c r="P354" s="53">
        <f t="shared" si="80"/>
        <v>0</v>
      </c>
      <c r="Q354" s="8"/>
      <c r="R354" s="8"/>
      <c r="S354" s="8" t="s">
        <v>43</v>
      </c>
      <c r="T354" s="8"/>
      <c r="U354" s="8"/>
      <c r="V354" s="8" t="s">
        <v>1001</v>
      </c>
      <c r="W354" s="8" t="s">
        <v>1004</v>
      </c>
    </row>
    <row r="355" ht="39.75" customHeight="1">
      <c r="A355" s="54">
        <v>6.0</v>
      </c>
      <c r="B355" s="7">
        <v>2024.0</v>
      </c>
      <c r="C355" s="8" t="s">
        <v>23</v>
      </c>
      <c r="D355" s="8" t="s">
        <v>24</v>
      </c>
      <c r="E355" s="8" t="s">
        <v>25</v>
      </c>
      <c r="F355" s="52">
        <v>245963.5</v>
      </c>
      <c r="G355" s="8" t="s">
        <v>74</v>
      </c>
      <c r="H355" s="8" t="s">
        <v>27</v>
      </c>
      <c r="I355" s="8" t="s">
        <v>40</v>
      </c>
      <c r="J355" s="8" t="s">
        <v>1005</v>
      </c>
      <c r="K355" s="11">
        <v>45411.0</v>
      </c>
      <c r="L355" s="52">
        <v>245963.5</v>
      </c>
      <c r="M355" s="8" t="s">
        <v>1006</v>
      </c>
      <c r="N355" s="52">
        <v>245963.5</v>
      </c>
      <c r="O355" s="52">
        <v>245963.5</v>
      </c>
      <c r="P355" s="53">
        <f t="shared" si="80"/>
        <v>0</v>
      </c>
      <c r="Q355" s="8"/>
      <c r="R355" s="8"/>
      <c r="S355" s="8" t="s">
        <v>43</v>
      </c>
      <c r="T355" s="8"/>
      <c r="U355" s="8"/>
      <c r="V355" s="8" t="s">
        <v>1007</v>
      </c>
      <c r="W355" s="8" t="s">
        <v>1008</v>
      </c>
    </row>
    <row r="356" ht="39.75" customHeight="1">
      <c r="A356" s="55">
        <v>7.0</v>
      </c>
      <c r="B356" s="55" t="s">
        <v>995</v>
      </c>
      <c r="C356" s="18" t="s">
        <v>23</v>
      </c>
      <c r="D356" s="18" t="s">
        <v>24</v>
      </c>
      <c r="E356" s="18" t="s">
        <v>25</v>
      </c>
      <c r="F356" s="56">
        <v>40000.0</v>
      </c>
      <c r="G356" s="18" t="s">
        <v>329</v>
      </c>
      <c r="H356" s="18" t="s">
        <v>27</v>
      </c>
      <c r="I356" s="18"/>
      <c r="J356" s="18"/>
      <c r="K356" s="20"/>
      <c r="L356" s="56">
        <v>0.0</v>
      </c>
      <c r="M356" s="18"/>
      <c r="N356" s="56">
        <v>0.0</v>
      </c>
      <c r="O356" s="56">
        <v>0.0</v>
      </c>
      <c r="P356" s="57">
        <f t="shared" si="80"/>
        <v>0</v>
      </c>
      <c r="Q356" s="18"/>
      <c r="R356" s="18"/>
      <c r="S356" s="18"/>
      <c r="T356" s="18"/>
      <c r="U356" s="18"/>
      <c r="V356" s="18" t="s">
        <v>330</v>
      </c>
      <c r="W356" s="18"/>
    </row>
    <row r="357" ht="39.75" customHeight="1">
      <c r="A357" s="55">
        <v>7.0</v>
      </c>
      <c r="B357" s="55" t="s">
        <v>995</v>
      </c>
      <c r="C357" s="18" t="s">
        <v>23</v>
      </c>
      <c r="D357" s="18" t="s">
        <v>24</v>
      </c>
      <c r="E357" s="18" t="s">
        <v>25</v>
      </c>
      <c r="F357" s="56">
        <v>360000.0</v>
      </c>
      <c r="G357" s="18" t="s">
        <v>329</v>
      </c>
      <c r="H357" s="18" t="s">
        <v>27</v>
      </c>
      <c r="I357" s="18"/>
      <c r="J357" s="18"/>
      <c r="K357" s="20"/>
      <c r="L357" s="56">
        <v>0.0</v>
      </c>
      <c r="M357" s="18"/>
      <c r="N357" s="56">
        <v>0.0</v>
      </c>
      <c r="O357" s="56">
        <v>0.0</v>
      </c>
      <c r="P357" s="57">
        <f t="shared" si="80"/>
        <v>0</v>
      </c>
      <c r="Q357" s="18"/>
      <c r="R357" s="18"/>
      <c r="S357" s="18"/>
      <c r="T357" s="18"/>
      <c r="U357" s="18"/>
      <c r="V357" s="18" t="s">
        <v>1009</v>
      </c>
      <c r="W357" s="18"/>
    </row>
    <row r="358" ht="39.75" customHeight="1">
      <c r="A358" s="54">
        <v>8.0</v>
      </c>
      <c r="B358" s="7">
        <v>2024.0</v>
      </c>
      <c r="C358" s="8" t="s">
        <v>23</v>
      </c>
      <c r="D358" s="8" t="s">
        <v>24</v>
      </c>
      <c r="E358" s="8" t="s">
        <v>25</v>
      </c>
      <c r="F358" s="52">
        <v>12820.0</v>
      </c>
      <c r="G358" s="8" t="s">
        <v>26</v>
      </c>
      <c r="H358" s="8" t="s">
        <v>27</v>
      </c>
      <c r="I358" s="8" t="s">
        <v>46</v>
      </c>
      <c r="J358" s="8" t="s">
        <v>1010</v>
      </c>
      <c r="K358" s="11">
        <v>45519.0</v>
      </c>
      <c r="L358" s="52">
        <v>12820.0</v>
      </c>
      <c r="M358" s="8" t="s">
        <v>1011</v>
      </c>
      <c r="N358" s="52">
        <v>12820.0</v>
      </c>
      <c r="O358" s="52">
        <v>12820.0</v>
      </c>
      <c r="P358" s="53">
        <f t="shared" si="80"/>
        <v>0</v>
      </c>
      <c r="Q358" s="8"/>
      <c r="R358" s="8"/>
      <c r="S358" s="8" t="s">
        <v>31</v>
      </c>
      <c r="T358" s="8"/>
      <c r="U358" s="8"/>
      <c r="V358" s="8" t="s">
        <v>1012</v>
      </c>
      <c r="W358" s="8" t="s">
        <v>1013</v>
      </c>
    </row>
    <row r="359" ht="39.75" customHeight="1">
      <c r="A359" s="54">
        <v>8.0</v>
      </c>
      <c r="B359" s="7">
        <v>2024.0</v>
      </c>
      <c r="C359" s="8" t="s">
        <v>23</v>
      </c>
      <c r="D359" s="8" t="s">
        <v>24</v>
      </c>
      <c r="E359" s="8" t="s">
        <v>25</v>
      </c>
      <c r="F359" s="52">
        <v>12300.0</v>
      </c>
      <c r="G359" s="8" t="s">
        <v>26</v>
      </c>
      <c r="H359" s="8" t="s">
        <v>27</v>
      </c>
      <c r="I359" s="8" t="s">
        <v>55</v>
      </c>
      <c r="J359" s="8" t="s">
        <v>1014</v>
      </c>
      <c r="K359" s="11">
        <v>45519.0</v>
      </c>
      <c r="L359" s="52">
        <v>12300.0</v>
      </c>
      <c r="M359" s="8" t="s">
        <v>1015</v>
      </c>
      <c r="N359" s="52">
        <v>12300.0</v>
      </c>
      <c r="O359" s="52">
        <v>12300.0</v>
      </c>
      <c r="P359" s="53">
        <f t="shared" si="80"/>
        <v>0</v>
      </c>
      <c r="Q359" s="8"/>
      <c r="R359" s="8"/>
      <c r="S359" s="8" t="s">
        <v>31</v>
      </c>
      <c r="T359" s="8"/>
      <c r="U359" s="8"/>
      <c r="V359" s="8" t="s">
        <v>1012</v>
      </c>
      <c r="W359" s="8" t="s">
        <v>1016</v>
      </c>
    </row>
    <row r="360" ht="39.75" customHeight="1">
      <c r="A360" s="54">
        <v>8.0</v>
      </c>
      <c r="B360" s="7">
        <v>2024.0</v>
      </c>
      <c r="C360" s="8" t="s">
        <v>23</v>
      </c>
      <c r="D360" s="8" t="s">
        <v>24</v>
      </c>
      <c r="E360" s="8" t="s">
        <v>25</v>
      </c>
      <c r="F360" s="52">
        <v>700.0</v>
      </c>
      <c r="G360" s="8" t="s">
        <v>26</v>
      </c>
      <c r="H360" s="8" t="s">
        <v>27</v>
      </c>
      <c r="I360" s="8" t="s">
        <v>55</v>
      </c>
      <c r="J360" s="8" t="s">
        <v>1017</v>
      </c>
      <c r="K360" s="11">
        <v>45519.0</v>
      </c>
      <c r="L360" s="52">
        <v>700.0</v>
      </c>
      <c r="M360" s="8" t="s">
        <v>1015</v>
      </c>
      <c r="N360" s="52">
        <v>700.0</v>
      </c>
      <c r="O360" s="52">
        <v>700.0</v>
      </c>
      <c r="P360" s="53">
        <f t="shared" si="80"/>
        <v>0</v>
      </c>
      <c r="Q360" s="8"/>
      <c r="R360" s="8"/>
      <c r="S360" s="8" t="s">
        <v>31</v>
      </c>
      <c r="T360" s="8"/>
      <c r="U360" s="8"/>
      <c r="V360" s="8" t="s">
        <v>1012</v>
      </c>
      <c r="W360" s="8" t="s">
        <v>1018</v>
      </c>
    </row>
    <row r="361" ht="39.75" customHeight="1">
      <c r="A361" s="54">
        <v>8.0</v>
      </c>
      <c r="B361" s="7">
        <v>2024.0</v>
      </c>
      <c r="C361" s="8" t="s">
        <v>23</v>
      </c>
      <c r="D361" s="8" t="s">
        <v>24</v>
      </c>
      <c r="E361" s="8" t="s">
        <v>25</v>
      </c>
      <c r="F361" s="52">
        <v>2640.0</v>
      </c>
      <c r="G361" s="8" t="s">
        <v>26</v>
      </c>
      <c r="H361" s="8" t="s">
        <v>27</v>
      </c>
      <c r="I361" s="8" t="s">
        <v>55</v>
      </c>
      <c r="J361" s="8" t="s">
        <v>1019</v>
      </c>
      <c r="K361" s="11">
        <v>45519.0</v>
      </c>
      <c r="L361" s="52">
        <v>2640.0</v>
      </c>
      <c r="M361" s="8" t="s">
        <v>1015</v>
      </c>
      <c r="N361" s="52">
        <v>2640.0</v>
      </c>
      <c r="O361" s="52">
        <v>2640.0</v>
      </c>
      <c r="P361" s="53">
        <f t="shared" si="80"/>
        <v>0</v>
      </c>
      <c r="Q361" s="8"/>
      <c r="R361" s="8"/>
      <c r="S361" s="8" t="s">
        <v>31</v>
      </c>
      <c r="T361" s="8"/>
      <c r="U361" s="8"/>
      <c r="V361" s="8" t="s">
        <v>1012</v>
      </c>
      <c r="W361" s="8" t="s">
        <v>1020</v>
      </c>
    </row>
    <row r="362" ht="39.75" customHeight="1">
      <c r="A362" s="54">
        <v>8.0</v>
      </c>
      <c r="B362" s="7">
        <v>2024.0</v>
      </c>
      <c r="C362" s="8" t="s">
        <v>23</v>
      </c>
      <c r="D362" s="8" t="s">
        <v>24</v>
      </c>
      <c r="E362" s="8" t="s">
        <v>25</v>
      </c>
      <c r="F362" s="52">
        <v>16114.44</v>
      </c>
      <c r="G362" s="8" t="s">
        <v>26</v>
      </c>
      <c r="H362" s="8" t="s">
        <v>27</v>
      </c>
      <c r="I362" s="8" t="s">
        <v>28</v>
      </c>
      <c r="J362" s="8" t="s">
        <v>1021</v>
      </c>
      <c r="K362" s="11">
        <v>45583.0</v>
      </c>
      <c r="L362" s="52">
        <v>16114.44</v>
      </c>
      <c r="M362" s="8" t="s">
        <v>1022</v>
      </c>
      <c r="N362" s="52">
        <v>16114.44</v>
      </c>
      <c r="O362" s="52">
        <v>16114.44</v>
      </c>
      <c r="P362" s="53">
        <f t="shared" si="80"/>
        <v>0</v>
      </c>
      <c r="Q362" s="8"/>
      <c r="R362" s="8"/>
      <c r="S362" s="8" t="s">
        <v>31</v>
      </c>
      <c r="T362" s="8"/>
      <c r="U362" s="8"/>
      <c r="V362" s="8" t="s">
        <v>1012</v>
      </c>
      <c r="W362" s="8" t="s">
        <v>1023</v>
      </c>
    </row>
    <row r="363" ht="39.75" customHeight="1">
      <c r="A363" s="54">
        <v>8.0</v>
      </c>
      <c r="B363" s="7">
        <v>2024.0</v>
      </c>
      <c r="C363" s="8" t="s">
        <v>23</v>
      </c>
      <c r="D363" s="8" t="s">
        <v>24</v>
      </c>
      <c r="E363" s="8" t="s">
        <v>25</v>
      </c>
      <c r="F363" s="52">
        <v>2250.0</v>
      </c>
      <c r="G363" s="8" t="s">
        <v>26</v>
      </c>
      <c r="H363" s="8" t="s">
        <v>27</v>
      </c>
      <c r="I363" s="8" t="s">
        <v>28</v>
      </c>
      <c r="J363" s="8" t="s">
        <v>1024</v>
      </c>
      <c r="K363" s="11">
        <v>45583.0</v>
      </c>
      <c r="L363" s="52">
        <v>2250.0</v>
      </c>
      <c r="M363" s="8" t="s">
        <v>1022</v>
      </c>
      <c r="N363" s="52">
        <v>2250.0</v>
      </c>
      <c r="O363" s="52">
        <v>2250.0</v>
      </c>
      <c r="P363" s="53">
        <f t="shared" si="80"/>
        <v>0</v>
      </c>
      <c r="Q363" s="8"/>
      <c r="R363" s="8"/>
      <c r="S363" s="8" t="s">
        <v>31</v>
      </c>
      <c r="T363" s="8"/>
      <c r="U363" s="8"/>
      <c r="V363" s="8" t="s">
        <v>1012</v>
      </c>
      <c r="W363" s="8" t="s">
        <v>1025</v>
      </c>
    </row>
    <row r="364" ht="39.75" customHeight="1">
      <c r="A364" s="54">
        <v>8.0</v>
      </c>
      <c r="B364" s="7">
        <v>2024.0</v>
      </c>
      <c r="C364" s="8" t="s">
        <v>23</v>
      </c>
      <c r="D364" s="8" t="s">
        <v>24</v>
      </c>
      <c r="E364" s="8" t="s">
        <v>25</v>
      </c>
      <c r="F364" s="52">
        <v>5656.0</v>
      </c>
      <c r="G364" s="8" t="s">
        <v>26</v>
      </c>
      <c r="H364" s="8" t="s">
        <v>27</v>
      </c>
      <c r="I364" s="8" t="s">
        <v>28</v>
      </c>
      <c r="J364" s="8" t="s">
        <v>1026</v>
      </c>
      <c r="K364" s="11">
        <v>45583.0</v>
      </c>
      <c r="L364" s="52">
        <v>5656.0</v>
      </c>
      <c r="M364" s="8" t="s">
        <v>1022</v>
      </c>
      <c r="N364" s="52">
        <v>5656.0</v>
      </c>
      <c r="O364" s="52">
        <v>5656.0</v>
      </c>
      <c r="P364" s="53">
        <f t="shared" si="80"/>
        <v>0</v>
      </c>
      <c r="Q364" s="8"/>
      <c r="R364" s="8"/>
      <c r="S364" s="8" t="s">
        <v>31</v>
      </c>
      <c r="T364" s="8"/>
      <c r="U364" s="8"/>
      <c r="V364" s="8" t="s">
        <v>1012</v>
      </c>
      <c r="W364" s="8" t="s">
        <v>1027</v>
      </c>
    </row>
    <row r="365" ht="39.75" customHeight="1">
      <c r="A365" s="54">
        <v>8.0</v>
      </c>
      <c r="B365" s="7">
        <v>2024.0</v>
      </c>
      <c r="C365" s="8" t="s">
        <v>23</v>
      </c>
      <c r="D365" s="8" t="s">
        <v>24</v>
      </c>
      <c r="E365" s="8" t="s">
        <v>25</v>
      </c>
      <c r="F365" s="52">
        <v>17000.0</v>
      </c>
      <c r="G365" s="8" t="s">
        <v>26</v>
      </c>
      <c r="H365" s="8" t="s">
        <v>27</v>
      </c>
      <c r="I365" s="8" t="s">
        <v>28</v>
      </c>
      <c r="J365" s="8" t="s">
        <v>1028</v>
      </c>
      <c r="K365" s="11">
        <v>45583.0</v>
      </c>
      <c r="L365" s="52">
        <v>17000.0</v>
      </c>
      <c r="M365" s="8" t="s">
        <v>1022</v>
      </c>
      <c r="N365" s="52">
        <v>17000.0</v>
      </c>
      <c r="O365" s="52">
        <v>17000.0</v>
      </c>
      <c r="P365" s="53">
        <f t="shared" si="80"/>
        <v>0</v>
      </c>
      <c r="Q365" s="8"/>
      <c r="R365" s="8"/>
      <c r="S365" s="8" t="s">
        <v>31</v>
      </c>
      <c r="T365" s="8"/>
      <c r="U365" s="8"/>
      <c r="V365" s="8" t="s">
        <v>1012</v>
      </c>
      <c r="W365" s="8" t="s">
        <v>1029</v>
      </c>
    </row>
    <row r="366" ht="39.75" customHeight="1">
      <c r="A366" s="54">
        <v>8.0</v>
      </c>
      <c r="B366" s="7">
        <v>2024.0</v>
      </c>
      <c r="C366" s="8" t="s">
        <v>23</v>
      </c>
      <c r="D366" s="8" t="s">
        <v>24</v>
      </c>
      <c r="E366" s="8" t="s">
        <v>25</v>
      </c>
      <c r="F366" s="52">
        <v>1824.0</v>
      </c>
      <c r="G366" s="8" t="s">
        <v>26</v>
      </c>
      <c r="H366" s="8" t="s">
        <v>27</v>
      </c>
      <c r="I366" s="8" t="s">
        <v>28</v>
      </c>
      <c r="J366" s="8" t="s">
        <v>1030</v>
      </c>
      <c r="K366" s="11">
        <v>45583.0</v>
      </c>
      <c r="L366" s="52">
        <v>1824.0</v>
      </c>
      <c r="M366" s="8" t="s">
        <v>1022</v>
      </c>
      <c r="N366" s="52">
        <v>1824.0</v>
      </c>
      <c r="O366" s="52">
        <v>1824.0</v>
      </c>
      <c r="P366" s="53">
        <f t="shared" si="80"/>
        <v>0</v>
      </c>
      <c r="Q366" s="8"/>
      <c r="R366" s="8"/>
      <c r="S366" s="8" t="s">
        <v>31</v>
      </c>
      <c r="T366" s="8"/>
      <c r="U366" s="8"/>
      <c r="V366" s="8" t="s">
        <v>1012</v>
      </c>
      <c r="W366" s="8" t="s">
        <v>1031</v>
      </c>
    </row>
    <row r="367" ht="39.75" customHeight="1">
      <c r="A367" s="54">
        <v>8.0</v>
      </c>
      <c r="B367" s="7">
        <v>2024.0</v>
      </c>
      <c r="C367" s="8" t="s">
        <v>23</v>
      </c>
      <c r="D367" s="8" t="s">
        <v>24</v>
      </c>
      <c r="E367" s="8" t="s">
        <v>25</v>
      </c>
      <c r="F367" s="52">
        <v>3413.0</v>
      </c>
      <c r="G367" s="8" t="s">
        <v>26</v>
      </c>
      <c r="H367" s="8" t="s">
        <v>27</v>
      </c>
      <c r="I367" s="8" t="s">
        <v>28</v>
      </c>
      <c r="J367" s="8" t="s">
        <v>1032</v>
      </c>
      <c r="K367" s="11">
        <v>45583.0</v>
      </c>
      <c r="L367" s="52">
        <v>3413.0</v>
      </c>
      <c r="M367" s="8" t="s">
        <v>1022</v>
      </c>
      <c r="N367" s="52">
        <v>3413.0</v>
      </c>
      <c r="O367" s="52">
        <v>3413.0</v>
      </c>
      <c r="P367" s="53">
        <f t="shared" si="80"/>
        <v>0</v>
      </c>
      <c r="Q367" s="8"/>
      <c r="R367" s="8"/>
      <c r="S367" s="8" t="s">
        <v>31</v>
      </c>
      <c r="T367" s="8"/>
      <c r="U367" s="8"/>
      <c r="V367" s="8" t="s">
        <v>1012</v>
      </c>
      <c r="W367" s="8" t="s">
        <v>1033</v>
      </c>
    </row>
    <row r="368" ht="39.75" customHeight="1">
      <c r="A368" s="54">
        <v>8.0</v>
      </c>
      <c r="B368" s="7">
        <v>2024.0</v>
      </c>
      <c r="C368" s="8" t="s">
        <v>23</v>
      </c>
      <c r="D368" s="8" t="s">
        <v>24</v>
      </c>
      <c r="E368" s="8" t="s">
        <v>25</v>
      </c>
      <c r="F368" s="52">
        <v>10000.0</v>
      </c>
      <c r="G368" s="8" t="s">
        <v>26</v>
      </c>
      <c r="H368" s="8" t="s">
        <v>27</v>
      </c>
      <c r="I368" s="8" t="s">
        <v>28</v>
      </c>
      <c r="J368" s="8" t="s">
        <v>1034</v>
      </c>
      <c r="K368" s="11">
        <v>45583.0</v>
      </c>
      <c r="L368" s="52">
        <v>10000.0</v>
      </c>
      <c r="M368" s="8" t="s">
        <v>1022</v>
      </c>
      <c r="N368" s="52">
        <v>10000.0</v>
      </c>
      <c r="O368" s="52">
        <v>10000.0</v>
      </c>
      <c r="P368" s="53">
        <f t="shared" si="80"/>
        <v>0</v>
      </c>
      <c r="Q368" s="8"/>
      <c r="R368" s="8"/>
      <c r="S368" s="8" t="s">
        <v>31</v>
      </c>
      <c r="T368" s="8"/>
      <c r="U368" s="8"/>
      <c r="V368" s="8" t="s">
        <v>1012</v>
      </c>
      <c r="W368" s="8" t="s">
        <v>1035</v>
      </c>
    </row>
    <row r="369" ht="39.75" customHeight="1">
      <c r="A369" s="54">
        <v>8.0</v>
      </c>
      <c r="B369" s="7">
        <v>2024.0</v>
      </c>
      <c r="C369" s="8" t="s">
        <v>23</v>
      </c>
      <c r="D369" s="8" t="s">
        <v>24</v>
      </c>
      <c r="E369" s="8" t="s">
        <v>25</v>
      </c>
      <c r="F369" s="52">
        <v>2300.66</v>
      </c>
      <c r="G369" s="8" t="s">
        <v>26</v>
      </c>
      <c r="H369" s="8" t="s">
        <v>27</v>
      </c>
      <c r="I369" s="8" t="s">
        <v>28</v>
      </c>
      <c r="J369" s="8" t="s">
        <v>1036</v>
      </c>
      <c r="K369" s="11">
        <v>45583.0</v>
      </c>
      <c r="L369" s="52">
        <v>2300.66</v>
      </c>
      <c r="M369" s="8" t="s">
        <v>1022</v>
      </c>
      <c r="N369" s="52">
        <v>2300.66</v>
      </c>
      <c r="O369" s="52">
        <v>2300.66</v>
      </c>
      <c r="P369" s="53">
        <f t="shared" si="80"/>
        <v>0</v>
      </c>
      <c r="Q369" s="8"/>
      <c r="R369" s="8"/>
      <c r="S369" s="8" t="s">
        <v>31</v>
      </c>
      <c r="T369" s="8"/>
      <c r="U369" s="8"/>
      <c r="V369" s="8" t="s">
        <v>1012</v>
      </c>
      <c r="W369" s="8" t="s">
        <v>1037</v>
      </c>
    </row>
    <row r="370" ht="39.75" customHeight="1">
      <c r="A370" s="54">
        <v>8.0</v>
      </c>
      <c r="B370" s="7">
        <v>2024.0</v>
      </c>
      <c r="C370" s="8" t="s">
        <v>23</v>
      </c>
      <c r="D370" s="8" t="s">
        <v>24</v>
      </c>
      <c r="E370" s="8" t="s">
        <v>25</v>
      </c>
      <c r="F370" s="52">
        <v>13896.0</v>
      </c>
      <c r="G370" s="8" t="s">
        <v>26</v>
      </c>
      <c r="H370" s="8" t="s">
        <v>27</v>
      </c>
      <c r="I370" s="8" t="s">
        <v>28</v>
      </c>
      <c r="J370" s="8" t="s">
        <v>1038</v>
      </c>
      <c r="K370" s="11">
        <v>45583.0</v>
      </c>
      <c r="L370" s="52">
        <v>13896.0</v>
      </c>
      <c r="M370" s="8" t="s">
        <v>1022</v>
      </c>
      <c r="N370" s="52">
        <v>13896.0</v>
      </c>
      <c r="O370" s="52">
        <v>13896.0</v>
      </c>
      <c r="P370" s="53">
        <f t="shared" si="80"/>
        <v>0</v>
      </c>
      <c r="Q370" s="8"/>
      <c r="R370" s="8"/>
      <c r="S370" s="8" t="s">
        <v>31</v>
      </c>
      <c r="T370" s="8"/>
      <c r="U370" s="8"/>
      <c r="V370" s="8" t="s">
        <v>1012</v>
      </c>
      <c r="W370" s="8" t="s">
        <v>1039</v>
      </c>
    </row>
    <row r="371" ht="39.75" customHeight="1">
      <c r="A371" s="54">
        <v>8.0</v>
      </c>
      <c r="B371" s="7">
        <v>2024.0</v>
      </c>
      <c r="C371" s="8" t="s">
        <v>23</v>
      </c>
      <c r="D371" s="8" t="s">
        <v>24</v>
      </c>
      <c r="E371" s="8" t="s">
        <v>25</v>
      </c>
      <c r="F371" s="52">
        <v>699.0</v>
      </c>
      <c r="G371" s="8" t="s">
        <v>26</v>
      </c>
      <c r="H371" s="8" t="s">
        <v>27</v>
      </c>
      <c r="I371" s="8" t="s">
        <v>28</v>
      </c>
      <c r="J371" s="8" t="s">
        <v>1040</v>
      </c>
      <c r="K371" s="11">
        <v>45583.0</v>
      </c>
      <c r="L371" s="52">
        <v>699.0</v>
      </c>
      <c r="M371" s="8" t="s">
        <v>1022</v>
      </c>
      <c r="N371" s="52">
        <v>699.0</v>
      </c>
      <c r="O371" s="52">
        <v>699.0</v>
      </c>
      <c r="P371" s="53">
        <f t="shared" si="80"/>
        <v>0</v>
      </c>
      <c r="Q371" s="8"/>
      <c r="R371" s="8"/>
      <c r="S371" s="8" t="s">
        <v>31</v>
      </c>
      <c r="T371" s="8"/>
      <c r="U371" s="8"/>
      <c r="V371" s="8" t="s">
        <v>1012</v>
      </c>
      <c r="W371" s="8" t="s">
        <v>1041</v>
      </c>
    </row>
    <row r="372" ht="39.75" customHeight="1">
      <c r="A372" s="54">
        <v>8.0</v>
      </c>
      <c r="B372" s="7">
        <v>2024.0</v>
      </c>
      <c r="C372" s="8" t="s">
        <v>23</v>
      </c>
      <c r="D372" s="8" t="s">
        <v>24</v>
      </c>
      <c r="E372" s="8" t="s">
        <v>25</v>
      </c>
      <c r="F372" s="52">
        <v>3982.0</v>
      </c>
      <c r="G372" s="8" t="s">
        <v>26</v>
      </c>
      <c r="H372" s="8" t="s">
        <v>27</v>
      </c>
      <c r="I372" s="8" t="s">
        <v>28</v>
      </c>
      <c r="J372" s="8" t="s">
        <v>1042</v>
      </c>
      <c r="K372" s="11">
        <v>45583.0</v>
      </c>
      <c r="L372" s="52">
        <v>3982.0</v>
      </c>
      <c r="M372" s="8" t="s">
        <v>1022</v>
      </c>
      <c r="N372" s="52">
        <v>3982.0</v>
      </c>
      <c r="O372" s="52">
        <v>3982.0</v>
      </c>
      <c r="P372" s="53">
        <f t="shared" si="80"/>
        <v>0</v>
      </c>
      <c r="Q372" s="8"/>
      <c r="R372" s="8"/>
      <c r="S372" s="8" t="s">
        <v>31</v>
      </c>
      <c r="T372" s="8"/>
      <c r="U372" s="8"/>
      <c r="V372" s="8" t="s">
        <v>1012</v>
      </c>
      <c r="W372" s="8" t="s">
        <v>1043</v>
      </c>
    </row>
    <row r="373" ht="39.75" customHeight="1">
      <c r="A373" s="54">
        <v>8.0</v>
      </c>
      <c r="B373" s="7">
        <v>2024.0</v>
      </c>
      <c r="C373" s="8" t="s">
        <v>23</v>
      </c>
      <c r="D373" s="8" t="s">
        <v>24</v>
      </c>
      <c r="E373" s="8" t="s">
        <v>25</v>
      </c>
      <c r="F373" s="52">
        <v>101.6</v>
      </c>
      <c r="G373" s="8" t="s">
        <v>26</v>
      </c>
      <c r="H373" s="8" t="s">
        <v>27</v>
      </c>
      <c r="I373" s="8" t="s">
        <v>28</v>
      </c>
      <c r="J373" s="8" t="s">
        <v>1044</v>
      </c>
      <c r="K373" s="11">
        <v>45583.0</v>
      </c>
      <c r="L373" s="52">
        <v>101.6</v>
      </c>
      <c r="M373" s="8" t="s">
        <v>1022</v>
      </c>
      <c r="N373" s="52">
        <v>101.6</v>
      </c>
      <c r="O373" s="52">
        <v>101.6</v>
      </c>
      <c r="P373" s="53">
        <f t="shared" si="80"/>
        <v>0</v>
      </c>
      <c r="Q373" s="8"/>
      <c r="R373" s="8"/>
      <c r="S373" s="8" t="s">
        <v>31</v>
      </c>
      <c r="T373" s="8"/>
      <c r="U373" s="8"/>
      <c r="V373" s="8" t="s">
        <v>1012</v>
      </c>
      <c r="W373" s="8" t="s">
        <v>1045</v>
      </c>
    </row>
    <row r="374" ht="39.75" customHeight="1">
      <c r="A374" s="54">
        <v>8.0</v>
      </c>
      <c r="B374" s="7">
        <v>2024.0</v>
      </c>
      <c r="C374" s="8" t="s">
        <v>23</v>
      </c>
      <c r="D374" s="8" t="s">
        <v>24</v>
      </c>
      <c r="E374" s="8" t="s">
        <v>25</v>
      </c>
      <c r="F374" s="52">
        <v>81727.75</v>
      </c>
      <c r="G374" s="8" t="s">
        <v>26</v>
      </c>
      <c r="H374" s="8" t="s">
        <v>27</v>
      </c>
      <c r="I374" s="8" t="s">
        <v>55</v>
      </c>
      <c r="J374" s="8" t="s">
        <v>1046</v>
      </c>
      <c r="K374" s="11">
        <v>45610.0</v>
      </c>
      <c r="L374" s="52">
        <v>81727.75</v>
      </c>
      <c r="M374" s="8" t="s">
        <v>1015</v>
      </c>
      <c r="N374" s="52">
        <v>81727.75</v>
      </c>
      <c r="O374" s="52">
        <v>81727.75</v>
      </c>
      <c r="P374" s="53">
        <f t="shared" si="80"/>
        <v>0</v>
      </c>
      <c r="Q374" s="8"/>
      <c r="R374" s="8"/>
      <c r="S374" s="8" t="s">
        <v>31</v>
      </c>
      <c r="T374" s="8"/>
      <c r="U374" s="8"/>
      <c r="V374" s="8" t="s">
        <v>1012</v>
      </c>
      <c r="W374" s="8" t="s">
        <v>1047</v>
      </c>
    </row>
    <row r="375" ht="39.75" customHeight="1">
      <c r="A375" s="54">
        <v>8.0</v>
      </c>
      <c r="B375" s="7">
        <v>2024.0</v>
      </c>
      <c r="C375" s="8" t="s">
        <v>23</v>
      </c>
      <c r="D375" s="8" t="s">
        <v>24</v>
      </c>
      <c r="E375" s="8" t="s">
        <v>25</v>
      </c>
      <c r="F375" s="52">
        <v>33328.8</v>
      </c>
      <c r="G375" s="8" t="s">
        <v>26</v>
      </c>
      <c r="H375" s="8" t="s">
        <v>27</v>
      </c>
      <c r="I375" s="8" t="s">
        <v>46</v>
      </c>
      <c r="J375" s="8" t="s">
        <v>1048</v>
      </c>
      <c r="K375" s="11">
        <v>45618.0</v>
      </c>
      <c r="L375" s="52">
        <v>33328.8</v>
      </c>
      <c r="M375" s="8" t="s">
        <v>1011</v>
      </c>
      <c r="N375" s="52">
        <v>33328.8</v>
      </c>
      <c r="O375" s="52">
        <v>33328.8</v>
      </c>
      <c r="P375" s="53">
        <f t="shared" si="80"/>
        <v>0</v>
      </c>
      <c r="Q375" s="8"/>
      <c r="R375" s="8"/>
      <c r="S375" s="8" t="s">
        <v>31</v>
      </c>
      <c r="T375" s="8"/>
      <c r="U375" s="8"/>
      <c r="V375" s="8" t="s">
        <v>1012</v>
      </c>
      <c r="W375" s="8" t="s">
        <v>1049</v>
      </c>
    </row>
    <row r="376" ht="39.75" customHeight="1">
      <c r="A376" s="55">
        <v>8.0</v>
      </c>
      <c r="B376" s="55" t="s">
        <v>995</v>
      </c>
      <c r="C376" s="18" t="s">
        <v>23</v>
      </c>
      <c r="D376" s="18" t="s">
        <v>24</v>
      </c>
      <c r="E376" s="18" t="s">
        <v>25</v>
      </c>
      <c r="F376" s="56">
        <v>79246.75</v>
      </c>
      <c r="G376" s="18" t="s">
        <v>26</v>
      </c>
      <c r="H376" s="18" t="s">
        <v>27</v>
      </c>
      <c r="I376" s="18"/>
      <c r="J376" s="18"/>
      <c r="K376" s="20"/>
      <c r="L376" s="56">
        <v>0.0</v>
      </c>
      <c r="M376" s="18"/>
      <c r="N376" s="56">
        <v>0.0</v>
      </c>
      <c r="O376" s="56">
        <v>0.0</v>
      </c>
      <c r="P376" s="57">
        <f t="shared" si="80"/>
        <v>0</v>
      </c>
      <c r="Q376" s="18"/>
      <c r="R376" s="18"/>
      <c r="S376" s="18"/>
      <c r="T376" s="18"/>
      <c r="U376" s="18"/>
      <c r="V376" s="18" t="s">
        <v>1012</v>
      </c>
      <c r="W376" s="18"/>
    </row>
    <row r="377" ht="39.75" customHeight="1">
      <c r="A377" s="54">
        <v>9.0</v>
      </c>
      <c r="B377" s="7">
        <v>2024.0</v>
      </c>
      <c r="C377" s="8" t="s">
        <v>23</v>
      </c>
      <c r="D377" s="8" t="s">
        <v>24</v>
      </c>
      <c r="E377" s="8" t="s">
        <v>25</v>
      </c>
      <c r="F377" s="52">
        <v>300000.0</v>
      </c>
      <c r="G377" s="8" t="s">
        <v>74</v>
      </c>
      <c r="H377" s="8" t="s">
        <v>27</v>
      </c>
      <c r="I377" s="8" t="s">
        <v>40</v>
      </c>
      <c r="J377" s="8" t="s">
        <v>1050</v>
      </c>
      <c r="K377" s="11">
        <v>45565.0</v>
      </c>
      <c r="L377" s="52">
        <v>300000.0</v>
      </c>
      <c r="M377" s="8" t="s">
        <v>997</v>
      </c>
      <c r="N377" s="52">
        <v>300000.0</v>
      </c>
      <c r="O377" s="52">
        <v>300000.0</v>
      </c>
      <c r="P377" s="53">
        <f t="shared" si="80"/>
        <v>0</v>
      </c>
      <c r="Q377" s="8"/>
      <c r="R377" s="8"/>
      <c r="S377" s="8" t="s">
        <v>43</v>
      </c>
      <c r="T377" s="8"/>
      <c r="U377" s="8"/>
      <c r="V377" s="8" t="s">
        <v>1051</v>
      </c>
      <c r="W377" s="8" t="s">
        <v>1052</v>
      </c>
    </row>
    <row r="378" ht="39.75" customHeight="1">
      <c r="A378" s="54">
        <v>10.0</v>
      </c>
      <c r="B378" s="7">
        <v>2024.0</v>
      </c>
      <c r="C378" s="8" t="s">
        <v>23</v>
      </c>
      <c r="D378" s="8" t="s">
        <v>24</v>
      </c>
      <c r="E378" s="8" t="s">
        <v>25</v>
      </c>
      <c r="F378" s="52">
        <v>300000.0</v>
      </c>
      <c r="G378" s="8" t="s">
        <v>174</v>
      </c>
      <c r="H378" s="8" t="s">
        <v>304</v>
      </c>
      <c r="I378" s="8" t="s">
        <v>80</v>
      </c>
      <c r="J378" s="8" t="s">
        <v>1053</v>
      </c>
      <c r="K378" s="11">
        <v>45470.0</v>
      </c>
      <c r="L378" s="52">
        <v>300000.0</v>
      </c>
      <c r="M378" s="8" t="s">
        <v>1054</v>
      </c>
      <c r="N378" s="52">
        <v>300000.0</v>
      </c>
      <c r="O378" s="52">
        <v>300000.0</v>
      </c>
      <c r="P378" s="53">
        <f t="shared" si="80"/>
        <v>0</v>
      </c>
      <c r="Q378" s="8"/>
      <c r="R378" s="8"/>
      <c r="S378" s="8" t="s">
        <v>83</v>
      </c>
      <c r="T378" s="8"/>
      <c r="U378" s="8"/>
      <c r="V378" s="8" t="s">
        <v>1055</v>
      </c>
      <c r="W378" s="8" t="s">
        <v>1056</v>
      </c>
    </row>
    <row r="379" ht="39.75" customHeight="1">
      <c r="A379" s="54">
        <v>11.0</v>
      </c>
      <c r="B379" s="7">
        <v>2024.0</v>
      </c>
      <c r="C379" s="8" t="s">
        <v>23</v>
      </c>
      <c r="D379" s="8" t="s">
        <v>24</v>
      </c>
      <c r="E379" s="8" t="s">
        <v>25</v>
      </c>
      <c r="F379" s="52">
        <v>644963.5</v>
      </c>
      <c r="G379" s="8" t="s">
        <v>66</v>
      </c>
      <c r="H379" s="8" t="s">
        <v>1057</v>
      </c>
      <c r="I379" s="8" t="s">
        <v>67</v>
      </c>
      <c r="J379" s="8" t="s">
        <v>1058</v>
      </c>
      <c r="K379" s="11">
        <v>45629.0</v>
      </c>
      <c r="L379" s="52">
        <v>644963.5</v>
      </c>
      <c r="M379" s="8" t="s">
        <v>1059</v>
      </c>
      <c r="N379" s="52">
        <v>644963.5</v>
      </c>
      <c r="O379" s="52">
        <v>644963.5</v>
      </c>
      <c r="P379" s="53">
        <f t="shared" si="80"/>
        <v>0</v>
      </c>
      <c r="Q379" s="8"/>
      <c r="R379" s="8"/>
      <c r="S379" s="8" t="s">
        <v>31</v>
      </c>
      <c r="T379" s="8"/>
      <c r="U379" s="8"/>
      <c r="V379" s="8" t="s">
        <v>1060</v>
      </c>
      <c r="W379" s="8" t="s">
        <v>1061</v>
      </c>
    </row>
    <row r="380" ht="39.75" customHeight="1">
      <c r="A380" s="54">
        <v>11.0</v>
      </c>
      <c r="B380" s="7">
        <v>2024.0</v>
      </c>
      <c r="C380" s="8" t="s">
        <v>23</v>
      </c>
      <c r="D380" s="8" t="s">
        <v>24</v>
      </c>
      <c r="E380" s="8" t="s">
        <v>25</v>
      </c>
      <c r="F380" s="52">
        <v>50000.0</v>
      </c>
      <c r="G380" s="8" t="s">
        <v>1062</v>
      </c>
      <c r="H380" s="8" t="s">
        <v>27</v>
      </c>
      <c r="I380" s="8" t="s">
        <v>123</v>
      </c>
      <c r="J380" s="8" t="s">
        <v>1063</v>
      </c>
      <c r="K380" s="11">
        <v>45576.0</v>
      </c>
      <c r="L380" s="52">
        <v>50000.0</v>
      </c>
      <c r="M380" s="8" t="s">
        <v>1064</v>
      </c>
      <c r="N380" s="52">
        <v>50000.0</v>
      </c>
      <c r="O380" s="52">
        <v>50000.0</v>
      </c>
      <c r="P380" s="53">
        <f t="shared" si="80"/>
        <v>0</v>
      </c>
      <c r="Q380" s="8"/>
      <c r="R380" s="8"/>
      <c r="S380" s="8" t="s">
        <v>31</v>
      </c>
      <c r="T380" s="8"/>
      <c r="U380" s="8"/>
      <c r="V380" s="8" t="s">
        <v>1065</v>
      </c>
      <c r="W380" s="8" t="s">
        <v>1066</v>
      </c>
    </row>
    <row r="381" ht="39.75" customHeight="1">
      <c r="A381" s="54">
        <v>11.0</v>
      </c>
      <c r="B381" s="7">
        <v>2024.0</v>
      </c>
      <c r="C381" s="8" t="s">
        <v>23</v>
      </c>
      <c r="D381" s="8" t="s">
        <v>24</v>
      </c>
      <c r="E381" s="8" t="s">
        <v>25</v>
      </c>
      <c r="F381" s="52">
        <v>142500.0</v>
      </c>
      <c r="G381" s="8" t="s">
        <v>1062</v>
      </c>
      <c r="H381" s="8" t="s">
        <v>27</v>
      </c>
      <c r="I381" s="8" t="s">
        <v>28</v>
      </c>
      <c r="J381" s="13" t="s">
        <v>1067</v>
      </c>
      <c r="K381" s="11">
        <v>45623.0</v>
      </c>
      <c r="L381" s="52">
        <v>142500.0</v>
      </c>
      <c r="M381" s="8" t="s">
        <v>1068</v>
      </c>
      <c r="N381" s="52">
        <v>142500.0</v>
      </c>
      <c r="O381" s="52">
        <v>142500.0</v>
      </c>
      <c r="P381" s="53">
        <f t="shared" si="80"/>
        <v>0</v>
      </c>
      <c r="Q381" s="8"/>
      <c r="R381" s="8"/>
      <c r="S381" s="8" t="s">
        <v>31</v>
      </c>
      <c r="T381" s="8"/>
      <c r="U381" s="8"/>
      <c r="V381" s="8" t="s">
        <v>1069</v>
      </c>
      <c r="W381" s="8" t="s">
        <v>1070</v>
      </c>
    </row>
    <row r="382" ht="39.75" customHeight="1">
      <c r="A382" s="54">
        <v>11.0</v>
      </c>
      <c r="B382" s="7">
        <v>2024.0</v>
      </c>
      <c r="C382" s="8" t="s">
        <v>23</v>
      </c>
      <c r="D382" s="8" t="s">
        <v>24</v>
      </c>
      <c r="E382" s="8" t="s">
        <v>25</v>
      </c>
      <c r="F382" s="52">
        <v>138747.69</v>
      </c>
      <c r="G382" s="8" t="s">
        <v>1062</v>
      </c>
      <c r="H382" s="8" t="s">
        <v>27</v>
      </c>
      <c r="I382" s="8" t="s">
        <v>40</v>
      </c>
      <c r="J382" s="13" t="s">
        <v>1071</v>
      </c>
      <c r="K382" s="11">
        <v>45637.0</v>
      </c>
      <c r="L382" s="52">
        <v>138747.69</v>
      </c>
      <c r="M382" s="8" t="s">
        <v>1072</v>
      </c>
      <c r="N382" s="52">
        <v>138747.69</v>
      </c>
      <c r="O382" s="52">
        <v>138747.69</v>
      </c>
      <c r="P382" s="53">
        <f t="shared" si="80"/>
        <v>0</v>
      </c>
      <c r="Q382" s="8"/>
      <c r="R382" s="8"/>
      <c r="S382" s="8" t="s">
        <v>43</v>
      </c>
      <c r="T382" s="8"/>
      <c r="U382" s="8"/>
      <c r="V382" s="8" t="s">
        <v>1073</v>
      </c>
      <c r="W382" s="8" t="s">
        <v>1074</v>
      </c>
    </row>
    <row r="383" ht="39.75" customHeight="1">
      <c r="A383" s="54">
        <v>11.0</v>
      </c>
      <c r="B383" s="7">
        <v>2024.0</v>
      </c>
      <c r="C383" s="8" t="s">
        <v>23</v>
      </c>
      <c r="D383" s="8" t="s">
        <v>24</v>
      </c>
      <c r="E383" s="8" t="s">
        <v>25</v>
      </c>
      <c r="F383" s="52">
        <v>162650.0</v>
      </c>
      <c r="G383" s="8" t="s">
        <v>1062</v>
      </c>
      <c r="H383" s="8" t="s">
        <v>27</v>
      </c>
      <c r="I383" s="8" t="s">
        <v>28</v>
      </c>
      <c r="J383" s="13" t="s">
        <v>1075</v>
      </c>
      <c r="K383" s="11">
        <v>45642.0</v>
      </c>
      <c r="L383" s="52">
        <v>162650.0</v>
      </c>
      <c r="M383" s="8" t="s">
        <v>1076</v>
      </c>
      <c r="N383" s="52">
        <v>162650.0</v>
      </c>
      <c r="O383" s="52">
        <v>162650.0</v>
      </c>
      <c r="P383" s="53">
        <f t="shared" si="80"/>
        <v>0</v>
      </c>
      <c r="Q383" s="8"/>
      <c r="R383" s="8"/>
      <c r="S383" s="8" t="s">
        <v>31</v>
      </c>
      <c r="T383" s="8"/>
      <c r="U383" s="8"/>
      <c r="V383" s="8" t="s">
        <v>1077</v>
      </c>
      <c r="W383" s="8" t="s">
        <v>1078</v>
      </c>
    </row>
    <row r="384" ht="39.75" customHeight="1">
      <c r="A384" s="54">
        <v>11.0</v>
      </c>
      <c r="B384" s="7">
        <v>2024.0</v>
      </c>
      <c r="C384" s="8" t="s">
        <v>23</v>
      </c>
      <c r="D384" s="8" t="s">
        <v>24</v>
      </c>
      <c r="E384" s="8" t="s">
        <v>25</v>
      </c>
      <c r="F384" s="52">
        <v>170247.74</v>
      </c>
      <c r="G384" s="8" t="s">
        <v>1062</v>
      </c>
      <c r="H384" s="8" t="s">
        <v>27</v>
      </c>
      <c r="I384" s="8" t="s">
        <v>67</v>
      </c>
      <c r="J384" s="13" t="s">
        <v>1079</v>
      </c>
      <c r="K384" s="11">
        <v>45646.0</v>
      </c>
      <c r="L384" s="52">
        <v>170247.74</v>
      </c>
      <c r="M384" s="8" t="s">
        <v>1080</v>
      </c>
      <c r="N384" s="52">
        <v>170247.74</v>
      </c>
      <c r="O384" s="52">
        <v>170247.74</v>
      </c>
      <c r="P384" s="53">
        <f t="shared" si="80"/>
        <v>0</v>
      </c>
      <c r="Q384" s="8"/>
      <c r="R384" s="8"/>
      <c r="S384" s="8" t="s">
        <v>31</v>
      </c>
      <c r="T384" s="8"/>
      <c r="U384" s="8"/>
      <c r="V384" s="8" t="s">
        <v>1081</v>
      </c>
      <c r="W384" s="8" t="s">
        <v>1082</v>
      </c>
    </row>
    <row r="385" ht="39.75" customHeight="1">
      <c r="A385" s="54">
        <v>11.0</v>
      </c>
      <c r="B385" s="7">
        <v>2024.0</v>
      </c>
      <c r="C385" s="8" t="s">
        <v>23</v>
      </c>
      <c r="D385" s="8" t="s">
        <v>24</v>
      </c>
      <c r="E385" s="8" t="s">
        <v>25</v>
      </c>
      <c r="F385" s="59">
        <v>41250.0</v>
      </c>
      <c r="G385" s="8" t="s">
        <v>1062</v>
      </c>
      <c r="H385" s="8" t="s">
        <v>27</v>
      </c>
      <c r="I385" s="8" t="s">
        <v>28</v>
      </c>
      <c r="J385" s="13" t="s">
        <v>1083</v>
      </c>
      <c r="K385" s="14">
        <v>45653.0</v>
      </c>
      <c r="L385" s="59">
        <v>41250.0</v>
      </c>
      <c r="M385" s="8" t="s">
        <v>1068</v>
      </c>
      <c r="N385" s="52">
        <v>41250.0</v>
      </c>
      <c r="O385" s="52">
        <v>41250.0</v>
      </c>
      <c r="P385" s="53">
        <f t="shared" si="80"/>
        <v>0</v>
      </c>
      <c r="Q385" s="8"/>
      <c r="R385" s="8"/>
      <c r="S385" s="8" t="s">
        <v>31</v>
      </c>
      <c r="T385" s="8"/>
      <c r="U385" s="8"/>
      <c r="V385" s="8" t="s">
        <v>1077</v>
      </c>
      <c r="W385" s="8" t="s">
        <v>1084</v>
      </c>
    </row>
    <row r="386" ht="39.75" customHeight="1">
      <c r="A386" s="55">
        <v>11.0</v>
      </c>
      <c r="B386" s="55" t="s">
        <v>995</v>
      </c>
      <c r="C386" s="18" t="s">
        <v>23</v>
      </c>
      <c r="D386" s="18" t="s">
        <v>24</v>
      </c>
      <c r="E386" s="18" t="s">
        <v>25</v>
      </c>
      <c r="F386" s="56">
        <v>5604.52</v>
      </c>
      <c r="G386" s="18" t="s">
        <v>1062</v>
      </c>
      <c r="H386" s="18" t="s">
        <v>27</v>
      </c>
      <c r="I386" s="18"/>
      <c r="J386" s="23"/>
      <c r="K386" s="20"/>
      <c r="L386" s="56">
        <v>0.0</v>
      </c>
      <c r="M386" s="18"/>
      <c r="N386" s="56">
        <v>0.0</v>
      </c>
      <c r="O386" s="56">
        <v>0.0</v>
      </c>
      <c r="P386" s="57">
        <f t="shared" si="80"/>
        <v>0</v>
      </c>
      <c r="Q386" s="18"/>
      <c r="R386" s="18"/>
      <c r="S386" s="18"/>
      <c r="T386" s="18"/>
      <c r="U386" s="18"/>
      <c r="V386" s="18" t="s">
        <v>1077</v>
      </c>
      <c r="W386" s="18"/>
    </row>
    <row r="387" ht="39.75" customHeight="1">
      <c r="A387" s="55">
        <v>11.0</v>
      </c>
      <c r="B387" s="55" t="s">
        <v>995</v>
      </c>
      <c r="C387" s="18" t="s">
        <v>23</v>
      </c>
      <c r="D387" s="18" t="s">
        <v>24</v>
      </c>
      <c r="E387" s="18" t="s">
        <v>25</v>
      </c>
      <c r="F387" s="56">
        <v>0.05</v>
      </c>
      <c r="G387" s="18" t="s">
        <v>1062</v>
      </c>
      <c r="H387" s="18" t="s">
        <v>27</v>
      </c>
      <c r="I387" s="18"/>
      <c r="J387" s="23"/>
      <c r="K387" s="20"/>
      <c r="L387" s="56">
        <v>0.0</v>
      </c>
      <c r="M387" s="18"/>
      <c r="N387" s="56">
        <v>0.0</v>
      </c>
      <c r="O387" s="56">
        <v>0.0</v>
      </c>
      <c r="P387" s="57">
        <f t="shared" si="80"/>
        <v>0</v>
      </c>
      <c r="Q387" s="18"/>
      <c r="R387" s="18"/>
      <c r="S387" s="18"/>
      <c r="T387" s="18"/>
      <c r="U387" s="18"/>
      <c r="V387" s="18" t="s">
        <v>1073</v>
      </c>
      <c r="W387" s="18"/>
    </row>
    <row r="388" ht="39.75" customHeight="1">
      <c r="A388" s="54">
        <v>12.0</v>
      </c>
      <c r="B388" s="7">
        <v>2024.0</v>
      </c>
      <c r="C388" s="8" t="s">
        <v>23</v>
      </c>
      <c r="D388" s="8" t="s">
        <v>24</v>
      </c>
      <c r="E388" s="8" t="s">
        <v>1085</v>
      </c>
      <c r="F388" s="52">
        <v>736647.27</v>
      </c>
      <c r="G388" s="8" t="s">
        <v>260</v>
      </c>
      <c r="H388" s="8" t="s">
        <v>27</v>
      </c>
      <c r="I388" s="8" t="s">
        <v>80</v>
      </c>
      <c r="J388" s="13" t="s">
        <v>1086</v>
      </c>
      <c r="K388" s="11">
        <v>45590.0</v>
      </c>
      <c r="L388" s="52">
        <v>736647.27</v>
      </c>
      <c r="M388" s="8" t="s">
        <v>1087</v>
      </c>
      <c r="N388" s="52">
        <v>736647.27</v>
      </c>
      <c r="O388" s="52">
        <v>736647.27</v>
      </c>
      <c r="P388" s="53">
        <f t="shared" si="80"/>
        <v>0</v>
      </c>
      <c r="Q388" s="8"/>
      <c r="R388" s="8"/>
      <c r="S388" s="8" t="s">
        <v>83</v>
      </c>
      <c r="T388" s="8"/>
      <c r="U388" s="8"/>
      <c r="V388" s="8" t="s">
        <v>1088</v>
      </c>
      <c r="W388" s="8" t="s">
        <v>1089</v>
      </c>
    </row>
    <row r="389" ht="39.75" customHeight="1">
      <c r="A389" s="54">
        <v>12.0</v>
      </c>
      <c r="B389" s="7">
        <v>2024.0</v>
      </c>
      <c r="C389" s="8" t="s">
        <v>23</v>
      </c>
      <c r="D389" s="8" t="s">
        <v>24</v>
      </c>
      <c r="E389" s="8" t="s">
        <v>1085</v>
      </c>
      <c r="F389" s="52">
        <v>59316.23</v>
      </c>
      <c r="G389" s="8" t="s">
        <v>260</v>
      </c>
      <c r="H389" s="8" t="s">
        <v>27</v>
      </c>
      <c r="I389" s="8" t="s">
        <v>80</v>
      </c>
      <c r="J389" s="13" t="s">
        <v>1090</v>
      </c>
      <c r="K389" s="11">
        <v>45632.0</v>
      </c>
      <c r="L389" s="58">
        <v>59316.23</v>
      </c>
      <c r="M389" s="8" t="s">
        <v>1087</v>
      </c>
      <c r="N389" s="58">
        <v>59316.23</v>
      </c>
      <c r="O389" s="58">
        <v>59316.23</v>
      </c>
      <c r="P389" s="53">
        <f t="shared" si="80"/>
        <v>0</v>
      </c>
      <c r="Q389" s="8"/>
      <c r="R389" s="8"/>
      <c r="S389" s="8" t="s">
        <v>83</v>
      </c>
      <c r="T389" s="8"/>
      <c r="U389" s="8"/>
      <c r="V389" s="8" t="s">
        <v>1091</v>
      </c>
      <c r="W389" s="8" t="s">
        <v>1092</v>
      </c>
    </row>
    <row r="390" ht="39.75" customHeight="1">
      <c r="A390" s="54">
        <v>13.0</v>
      </c>
      <c r="B390" s="7">
        <v>2024.0</v>
      </c>
      <c r="C390" s="8" t="s">
        <v>23</v>
      </c>
      <c r="D390" s="8" t="s">
        <v>24</v>
      </c>
      <c r="E390" s="8" t="s">
        <v>1085</v>
      </c>
      <c r="F390" s="52">
        <v>1860000.0</v>
      </c>
      <c r="G390" s="8" t="s">
        <v>110</v>
      </c>
      <c r="H390" s="8" t="s">
        <v>541</v>
      </c>
      <c r="I390" s="8" t="s">
        <v>86</v>
      </c>
      <c r="J390" s="13" t="s">
        <v>1093</v>
      </c>
      <c r="K390" s="11">
        <v>45369.0</v>
      </c>
      <c r="L390" s="52">
        <v>1860000.0</v>
      </c>
      <c r="M390" s="8" t="s">
        <v>1094</v>
      </c>
      <c r="N390" s="52">
        <v>1860000.0</v>
      </c>
      <c r="O390" s="52">
        <v>1860000.0</v>
      </c>
      <c r="P390" s="53">
        <f t="shared" si="80"/>
        <v>0</v>
      </c>
      <c r="Q390" s="8"/>
      <c r="R390" s="8"/>
      <c r="S390" s="8"/>
      <c r="T390" s="8"/>
      <c r="U390" s="8"/>
      <c r="V390" s="8" t="s">
        <v>1095</v>
      </c>
      <c r="W390" s="8" t="s">
        <v>1096</v>
      </c>
    </row>
    <row r="391" ht="39.75" customHeight="1">
      <c r="A391" s="54">
        <v>14.0</v>
      </c>
      <c r="B391" s="7">
        <v>2024.0</v>
      </c>
      <c r="C391" s="8" t="s">
        <v>23</v>
      </c>
      <c r="D391" s="8" t="s">
        <v>24</v>
      </c>
      <c r="E391" s="8" t="s">
        <v>1085</v>
      </c>
      <c r="F391" s="52">
        <v>655963.5</v>
      </c>
      <c r="G391" s="8" t="s">
        <v>74</v>
      </c>
      <c r="H391" s="8" t="s">
        <v>313</v>
      </c>
      <c r="I391" s="8" t="s">
        <v>80</v>
      </c>
      <c r="J391" s="13" t="s">
        <v>1097</v>
      </c>
      <c r="K391" s="11">
        <v>45471.0</v>
      </c>
      <c r="L391" s="52">
        <v>655963.5</v>
      </c>
      <c r="M391" s="8" t="s">
        <v>1098</v>
      </c>
      <c r="N391" s="52">
        <v>655963.5</v>
      </c>
      <c r="O391" s="52">
        <v>655963.5</v>
      </c>
      <c r="P391" s="53">
        <f t="shared" si="80"/>
        <v>0</v>
      </c>
      <c r="Q391" s="8"/>
      <c r="R391" s="8"/>
      <c r="S391" s="8" t="s">
        <v>83</v>
      </c>
      <c r="T391" s="8"/>
      <c r="U391" s="8"/>
      <c r="V391" s="8" t="s">
        <v>1099</v>
      </c>
      <c r="W391" s="8" t="s">
        <v>1100</v>
      </c>
    </row>
    <row r="392" ht="39.75" customHeight="1">
      <c r="A392" s="54">
        <v>15.0</v>
      </c>
      <c r="B392" s="7">
        <v>2024.0</v>
      </c>
      <c r="C392" s="8" t="s">
        <v>23</v>
      </c>
      <c r="D392" s="8" t="s">
        <v>24</v>
      </c>
      <c r="E392" s="8" t="s">
        <v>1085</v>
      </c>
      <c r="F392" s="52">
        <v>500000.0</v>
      </c>
      <c r="G392" s="8" t="s">
        <v>74</v>
      </c>
      <c r="H392" s="8" t="s">
        <v>79</v>
      </c>
      <c r="I392" s="8" t="s">
        <v>80</v>
      </c>
      <c r="J392" s="13" t="s">
        <v>1101</v>
      </c>
      <c r="K392" s="11">
        <v>45448.0</v>
      </c>
      <c r="L392" s="52">
        <v>500000.0</v>
      </c>
      <c r="M392" s="8" t="s">
        <v>1102</v>
      </c>
      <c r="N392" s="52">
        <v>500000.0</v>
      </c>
      <c r="O392" s="52">
        <v>500000.0</v>
      </c>
      <c r="P392" s="53">
        <f t="shared" si="80"/>
        <v>0</v>
      </c>
      <c r="Q392" s="8"/>
      <c r="R392" s="8"/>
      <c r="S392" s="8" t="s">
        <v>83</v>
      </c>
      <c r="T392" s="8"/>
      <c r="U392" s="8"/>
      <c r="V392" s="8" t="s">
        <v>1103</v>
      </c>
      <c r="W392" s="8" t="s">
        <v>1104</v>
      </c>
    </row>
    <row r="393" ht="39.75" customHeight="1">
      <c r="A393" s="54">
        <v>16.0</v>
      </c>
      <c r="B393" s="7">
        <v>2024.0</v>
      </c>
      <c r="C393" s="8" t="s">
        <v>23</v>
      </c>
      <c r="D393" s="8" t="s">
        <v>24</v>
      </c>
      <c r="E393" s="8" t="s">
        <v>1085</v>
      </c>
      <c r="F393" s="52">
        <v>500000.0</v>
      </c>
      <c r="G393" s="8" t="s">
        <v>74</v>
      </c>
      <c r="H393" s="8" t="s">
        <v>79</v>
      </c>
      <c r="I393" s="8" t="s">
        <v>80</v>
      </c>
      <c r="J393" s="13" t="s">
        <v>1105</v>
      </c>
      <c r="K393" s="11">
        <v>45448.0</v>
      </c>
      <c r="L393" s="52">
        <v>500000.0</v>
      </c>
      <c r="M393" s="8" t="s">
        <v>1102</v>
      </c>
      <c r="N393" s="52">
        <v>500000.0</v>
      </c>
      <c r="O393" s="52">
        <v>500000.0</v>
      </c>
      <c r="P393" s="53">
        <f t="shared" si="80"/>
        <v>0</v>
      </c>
      <c r="Q393" s="8"/>
      <c r="R393" s="8"/>
      <c r="S393" s="8" t="s">
        <v>83</v>
      </c>
      <c r="T393" s="8"/>
      <c r="U393" s="8"/>
      <c r="V393" s="8" t="s">
        <v>1103</v>
      </c>
      <c r="W393" s="8" t="s">
        <v>1106</v>
      </c>
    </row>
    <row r="394" ht="39.75" customHeight="1">
      <c r="A394" s="54">
        <v>17.0</v>
      </c>
      <c r="B394" s="7">
        <v>2024.0</v>
      </c>
      <c r="C394" s="8" t="s">
        <v>23</v>
      </c>
      <c r="D394" s="8" t="s">
        <v>24</v>
      </c>
      <c r="E394" s="8" t="s">
        <v>1085</v>
      </c>
      <c r="F394" s="52">
        <v>250000.0</v>
      </c>
      <c r="G394" s="8" t="s">
        <v>74</v>
      </c>
      <c r="H394" s="8" t="s">
        <v>313</v>
      </c>
      <c r="I394" s="8" t="s">
        <v>80</v>
      </c>
      <c r="J394" s="13" t="s">
        <v>1107</v>
      </c>
      <c r="K394" s="11">
        <v>45476.0</v>
      </c>
      <c r="L394" s="52">
        <v>250000.0</v>
      </c>
      <c r="M394" s="8" t="s">
        <v>1098</v>
      </c>
      <c r="N394" s="52">
        <v>250000.0</v>
      </c>
      <c r="O394" s="52">
        <v>250000.0</v>
      </c>
      <c r="P394" s="53">
        <f t="shared" si="80"/>
        <v>0</v>
      </c>
      <c r="Q394" s="8"/>
      <c r="R394" s="8"/>
      <c r="S394" s="8" t="s">
        <v>83</v>
      </c>
      <c r="T394" s="8"/>
      <c r="U394" s="8"/>
      <c r="V394" s="8" t="s">
        <v>1108</v>
      </c>
      <c r="W394" s="8" t="s">
        <v>1109</v>
      </c>
    </row>
    <row r="395" ht="39.75" customHeight="1">
      <c r="A395" s="54">
        <v>18.0</v>
      </c>
      <c r="B395" s="7">
        <v>2024.0</v>
      </c>
      <c r="C395" s="8" t="s">
        <v>23</v>
      </c>
      <c r="D395" s="8" t="s">
        <v>24</v>
      </c>
      <c r="E395" s="8" t="s">
        <v>1085</v>
      </c>
      <c r="F395" s="52">
        <v>250000.0</v>
      </c>
      <c r="G395" s="8" t="s">
        <v>74</v>
      </c>
      <c r="H395" s="8" t="s">
        <v>313</v>
      </c>
      <c r="I395" s="8" t="s">
        <v>80</v>
      </c>
      <c r="J395" s="13" t="s">
        <v>1110</v>
      </c>
      <c r="K395" s="11">
        <v>45476.0</v>
      </c>
      <c r="L395" s="52">
        <v>250000.0</v>
      </c>
      <c r="M395" s="8" t="s">
        <v>1098</v>
      </c>
      <c r="N395" s="52">
        <v>250000.0</v>
      </c>
      <c r="O395" s="52">
        <v>250000.0</v>
      </c>
      <c r="P395" s="53">
        <f t="shared" si="80"/>
        <v>0</v>
      </c>
      <c r="Q395" s="8"/>
      <c r="R395" s="8"/>
      <c r="S395" s="8" t="s">
        <v>83</v>
      </c>
      <c r="T395" s="8"/>
      <c r="U395" s="8"/>
      <c r="V395" s="8" t="s">
        <v>1108</v>
      </c>
      <c r="W395" s="8" t="s">
        <v>1111</v>
      </c>
    </row>
    <row r="396" ht="39.75" customHeight="1">
      <c r="A396" s="54">
        <v>19.0</v>
      </c>
      <c r="B396" s="7">
        <v>2024.0</v>
      </c>
      <c r="C396" s="8" t="s">
        <v>23</v>
      </c>
      <c r="D396" s="8" t="s">
        <v>24</v>
      </c>
      <c r="E396" s="8" t="s">
        <v>1085</v>
      </c>
      <c r="F396" s="52">
        <v>350000.0</v>
      </c>
      <c r="G396" s="8" t="s">
        <v>74</v>
      </c>
      <c r="H396" s="8" t="s">
        <v>338</v>
      </c>
      <c r="I396" s="8" t="s">
        <v>80</v>
      </c>
      <c r="J396" s="13" t="s">
        <v>1112</v>
      </c>
      <c r="K396" s="11">
        <v>45471.0</v>
      </c>
      <c r="L396" s="52">
        <v>350000.0</v>
      </c>
      <c r="M396" s="8" t="s">
        <v>1113</v>
      </c>
      <c r="N396" s="52">
        <v>350000.0</v>
      </c>
      <c r="O396" s="52">
        <v>350000.0</v>
      </c>
      <c r="P396" s="53">
        <f t="shared" si="80"/>
        <v>0</v>
      </c>
      <c r="Q396" s="8"/>
      <c r="R396" s="8"/>
      <c r="S396" s="8" t="s">
        <v>83</v>
      </c>
      <c r="T396" s="8"/>
      <c r="U396" s="8"/>
      <c r="V396" s="8" t="s">
        <v>1114</v>
      </c>
      <c r="W396" s="8" t="s">
        <v>1115</v>
      </c>
    </row>
    <row r="397" ht="39.75" customHeight="1">
      <c r="A397" s="54">
        <v>20.0</v>
      </c>
      <c r="B397" s="7">
        <v>2024.0</v>
      </c>
      <c r="C397" s="8" t="s">
        <v>23</v>
      </c>
      <c r="D397" s="8" t="s">
        <v>24</v>
      </c>
      <c r="E397" s="8" t="s">
        <v>1085</v>
      </c>
      <c r="F397" s="52">
        <v>150000.0</v>
      </c>
      <c r="G397" s="8" t="s">
        <v>74</v>
      </c>
      <c r="H397" s="8" t="s">
        <v>338</v>
      </c>
      <c r="I397" s="8" t="s">
        <v>80</v>
      </c>
      <c r="J397" s="13" t="s">
        <v>1116</v>
      </c>
      <c r="K397" s="11">
        <v>45471.0</v>
      </c>
      <c r="L397" s="52">
        <v>150000.0</v>
      </c>
      <c r="M397" s="8" t="s">
        <v>1113</v>
      </c>
      <c r="N397" s="52">
        <v>150000.0</v>
      </c>
      <c r="O397" s="52">
        <v>150000.0</v>
      </c>
      <c r="P397" s="53">
        <f t="shared" si="80"/>
        <v>0</v>
      </c>
      <c r="Q397" s="8"/>
      <c r="R397" s="8"/>
      <c r="S397" s="8" t="s">
        <v>83</v>
      </c>
      <c r="T397" s="8"/>
      <c r="U397" s="8"/>
      <c r="V397" s="8" t="s">
        <v>1117</v>
      </c>
      <c r="W397" s="8" t="s">
        <v>1118</v>
      </c>
    </row>
    <row r="398" ht="39.75" customHeight="1">
      <c r="A398" s="54">
        <v>21.0</v>
      </c>
      <c r="B398" s="7">
        <v>2024.0</v>
      </c>
      <c r="C398" s="8" t="s">
        <v>23</v>
      </c>
      <c r="D398" s="8" t="s">
        <v>24</v>
      </c>
      <c r="E398" s="8" t="s">
        <v>90</v>
      </c>
      <c r="F398" s="52">
        <v>2655963.5</v>
      </c>
      <c r="G398" s="8" t="s">
        <v>74</v>
      </c>
      <c r="H398" s="8" t="s">
        <v>27</v>
      </c>
      <c r="I398" s="8" t="s">
        <v>123</v>
      </c>
      <c r="J398" s="13" t="s">
        <v>1119</v>
      </c>
      <c r="K398" s="11">
        <v>45355.0</v>
      </c>
      <c r="L398" s="52">
        <v>2655963.5</v>
      </c>
      <c r="M398" s="8" t="s">
        <v>1120</v>
      </c>
      <c r="N398" s="52">
        <v>2655963.5</v>
      </c>
      <c r="O398" s="52">
        <v>2655963.5</v>
      </c>
      <c r="P398" s="53">
        <f t="shared" si="80"/>
        <v>0</v>
      </c>
      <c r="Q398" s="8"/>
      <c r="R398" s="8"/>
      <c r="S398" s="8" t="s">
        <v>31</v>
      </c>
      <c r="T398" s="8"/>
      <c r="U398" s="8"/>
      <c r="V398" s="8" t="s">
        <v>1121</v>
      </c>
      <c r="W398" s="8" t="s">
        <v>1122</v>
      </c>
    </row>
    <row r="399" ht="39.75" customHeight="1">
      <c r="A399" s="54">
        <v>22.0</v>
      </c>
      <c r="B399" s="7">
        <v>2024.0</v>
      </c>
      <c r="C399" s="8" t="s">
        <v>23</v>
      </c>
      <c r="D399" s="8" t="s">
        <v>24</v>
      </c>
      <c r="E399" s="8" t="s">
        <v>90</v>
      </c>
      <c r="F399" s="52">
        <v>415696.0</v>
      </c>
      <c r="G399" s="8" t="s">
        <v>689</v>
      </c>
      <c r="H399" s="8" t="s">
        <v>27</v>
      </c>
      <c r="I399" s="8" t="s">
        <v>444</v>
      </c>
      <c r="J399" s="13" t="s">
        <v>1123</v>
      </c>
      <c r="K399" s="11">
        <v>45602.0</v>
      </c>
      <c r="L399" s="52">
        <v>415696.0</v>
      </c>
      <c r="M399" s="8" t="s">
        <v>1124</v>
      </c>
      <c r="N399" s="52">
        <v>415696.0</v>
      </c>
      <c r="O399" s="52">
        <v>415696.0</v>
      </c>
      <c r="P399" s="53">
        <f t="shared" si="80"/>
        <v>0</v>
      </c>
      <c r="Q399" s="8"/>
      <c r="R399" s="8"/>
      <c r="S399" s="8" t="s">
        <v>31</v>
      </c>
      <c r="T399" s="8"/>
      <c r="U399" s="8"/>
      <c r="V399" s="8" t="s">
        <v>1125</v>
      </c>
      <c r="W399" s="8" t="s">
        <v>1126</v>
      </c>
    </row>
    <row r="400" ht="39.75" customHeight="1">
      <c r="A400" s="54">
        <v>22.0</v>
      </c>
      <c r="B400" s="7">
        <v>2024.0</v>
      </c>
      <c r="C400" s="8" t="s">
        <v>23</v>
      </c>
      <c r="D400" s="8" t="s">
        <v>24</v>
      </c>
      <c r="E400" s="8" t="s">
        <v>90</v>
      </c>
      <c r="F400" s="52">
        <v>26857.36</v>
      </c>
      <c r="G400" s="8" t="s">
        <v>689</v>
      </c>
      <c r="H400" s="8" t="s">
        <v>27</v>
      </c>
      <c r="I400" s="8" t="s">
        <v>444</v>
      </c>
      <c r="J400" s="13" t="s">
        <v>1127</v>
      </c>
      <c r="K400" s="11">
        <v>45628.0</v>
      </c>
      <c r="L400" s="52">
        <v>26857.36</v>
      </c>
      <c r="M400" s="8" t="s">
        <v>1124</v>
      </c>
      <c r="N400" s="52">
        <v>26857.36</v>
      </c>
      <c r="O400" s="52">
        <v>26857.36</v>
      </c>
      <c r="P400" s="53">
        <f t="shared" si="80"/>
        <v>0</v>
      </c>
      <c r="Q400" s="8"/>
      <c r="R400" s="8"/>
      <c r="S400" s="8" t="s">
        <v>31</v>
      </c>
      <c r="T400" s="8"/>
      <c r="U400" s="8"/>
      <c r="V400" s="8" t="s">
        <v>1128</v>
      </c>
      <c r="W400" s="8" t="s">
        <v>1129</v>
      </c>
    </row>
    <row r="401" ht="39.75" customHeight="1">
      <c r="A401" s="54">
        <v>22.0</v>
      </c>
      <c r="B401" s="7">
        <v>2024.0</v>
      </c>
      <c r="C401" s="8" t="s">
        <v>23</v>
      </c>
      <c r="D401" s="8" t="s">
        <v>24</v>
      </c>
      <c r="E401" s="8" t="s">
        <v>90</v>
      </c>
      <c r="F401" s="52">
        <v>577229.98</v>
      </c>
      <c r="G401" s="8" t="s">
        <v>689</v>
      </c>
      <c r="H401" s="8" t="s">
        <v>27</v>
      </c>
      <c r="I401" s="8" t="s">
        <v>444</v>
      </c>
      <c r="J401" s="13" t="s">
        <v>1130</v>
      </c>
      <c r="K401" s="11">
        <v>45629.0</v>
      </c>
      <c r="L401" s="52">
        <v>577229.98</v>
      </c>
      <c r="M401" s="8" t="s">
        <v>1124</v>
      </c>
      <c r="N401" s="52">
        <v>577229.98</v>
      </c>
      <c r="O401" s="52">
        <v>577229.98</v>
      </c>
      <c r="P401" s="53">
        <f t="shared" si="80"/>
        <v>0</v>
      </c>
      <c r="Q401" s="8"/>
      <c r="R401" s="8"/>
      <c r="S401" s="8" t="s">
        <v>31</v>
      </c>
      <c r="T401" s="8"/>
      <c r="U401" s="8"/>
      <c r="V401" s="8" t="s">
        <v>1128</v>
      </c>
      <c r="W401" s="8" t="s">
        <v>1131</v>
      </c>
    </row>
    <row r="402" ht="39.75" customHeight="1">
      <c r="A402" s="55">
        <v>22.0</v>
      </c>
      <c r="B402" s="55" t="s">
        <v>995</v>
      </c>
      <c r="C402" s="18" t="s">
        <v>23</v>
      </c>
      <c r="D402" s="18" t="s">
        <v>24</v>
      </c>
      <c r="E402" s="18" t="s">
        <v>90</v>
      </c>
      <c r="F402" s="60">
        <v>1636180.16</v>
      </c>
      <c r="G402" s="18" t="s">
        <v>689</v>
      </c>
      <c r="H402" s="18" t="s">
        <v>27</v>
      </c>
      <c r="I402" s="18"/>
      <c r="J402" s="23"/>
      <c r="K402" s="20"/>
      <c r="L402" s="56">
        <v>0.0</v>
      </c>
      <c r="M402" s="18"/>
      <c r="N402" s="56">
        <v>0.0</v>
      </c>
      <c r="O402" s="56">
        <v>0.0</v>
      </c>
      <c r="P402" s="57">
        <f t="shared" si="80"/>
        <v>0</v>
      </c>
      <c r="Q402" s="18"/>
      <c r="R402" s="18"/>
      <c r="S402" s="18"/>
      <c r="T402" s="18"/>
      <c r="U402" s="18"/>
      <c r="V402" s="18" t="s">
        <v>1128</v>
      </c>
      <c r="W402" s="18"/>
    </row>
    <row r="403" ht="39.75" customHeight="1">
      <c r="A403" s="54">
        <v>23.0</v>
      </c>
      <c r="B403" s="7">
        <v>2024.0</v>
      </c>
      <c r="C403" s="8" t="s">
        <v>23</v>
      </c>
      <c r="D403" s="8" t="s">
        <v>24</v>
      </c>
      <c r="E403" s="8" t="s">
        <v>109</v>
      </c>
      <c r="F403" s="52">
        <v>1327981.75</v>
      </c>
      <c r="G403" s="8" t="s">
        <v>74</v>
      </c>
      <c r="H403" s="8" t="s">
        <v>27</v>
      </c>
      <c r="I403" s="8" t="s">
        <v>123</v>
      </c>
      <c r="J403" s="13" t="s">
        <v>1132</v>
      </c>
      <c r="K403" s="11">
        <v>45317.0</v>
      </c>
      <c r="L403" s="52">
        <v>1327981.75</v>
      </c>
      <c r="M403" s="36" t="s">
        <v>1133</v>
      </c>
      <c r="N403" s="52">
        <v>1327981.75</v>
      </c>
      <c r="O403" s="52">
        <v>1327981.75</v>
      </c>
      <c r="P403" s="53">
        <f t="shared" si="80"/>
        <v>0</v>
      </c>
      <c r="Q403" s="8"/>
      <c r="R403" s="8"/>
      <c r="S403" s="8" t="s">
        <v>31</v>
      </c>
      <c r="T403" s="8"/>
      <c r="U403" s="8"/>
      <c r="V403" s="8" t="s">
        <v>1134</v>
      </c>
      <c r="W403" s="36" t="s">
        <v>1135</v>
      </c>
    </row>
    <row r="404" ht="39.75" customHeight="1">
      <c r="A404" s="54">
        <v>24.0</v>
      </c>
      <c r="B404" s="7">
        <v>2024.0</v>
      </c>
      <c r="C404" s="8" t="s">
        <v>23</v>
      </c>
      <c r="D404" s="8" t="s">
        <v>24</v>
      </c>
      <c r="E404" s="8" t="s">
        <v>109</v>
      </c>
      <c r="F404" s="52">
        <v>967981.75</v>
      </c>
      <c r="G404" s="8" t="s">
        <v>74</v>
      </c>
      <c r="H404" s="8" t="s">
        <v>27</v>
      </c>
      <c r="I404" s="8" t="s">
        <v>67</v>
      </c>
      <c r="J404" s="13" t="s">
        <v>1136</v>
      </c>
      <c r="K404" s="11">
        <v>45453.0</v>
      </c>
      <c r="L404" s="52">
        <v>967981.75</v>
      </c>
      <c r="M404" s="8" t="s">
        <v>1137</v>
      </c>
      <c r="N404" s="52">
        <v>967981.75</v>
      </c>
      <c r="O404" s="52">
        <v>967981.75</v>
      </c>
      <c r="P404" s="53">
        <f t="shared" si="80"/>
        <v>0</v>
      </c>
      <c r="Q404" s="8"/>
      <c r="R404" s="8"/>
      <c r="S404" s="8" t="s">
        <v>31</v>
      </c>
      <c r="T404" s="8"/>
      <c r="U404" s="8"/>
      <c r="V404" s="8" t="s">
        <v>1138</v>
      </c>
      <c r="W404" s="8" t="s">
        <v>1139</v>
      </c>
    </row>
    <row r="405" ht="39.75" customHeight="1">
      <c r="A405" s="54">
        <v>24.0</v>
      </c>
      <c r="B405" s="7">
        <v>2024.0</v>
      </c>
      <c r="C405" s="8" t="s">
        <v>23</v>
      </c>
      <c r="D405" s="8" t="s">
        <v>24</v>
      </c>
      <c r="E405" s="8" t="s">
        <v>109</v>
      </c>
      <c r="F405" s="52">
        <v>225889.93</v>
      </c>
      <c r="G405" s="8" t="s">
        <v>74</v>
      </c>
      <c r="H405" s="8" t="s">
        <v>27</v>
      </c>
      <c r="I405" s="8" t="s">
        <v>67</v>
      </c>
      <c r="J405" s="13" t="s">
        <v>1140</v>
      </c>
      <c r="K405" s="11">
        <v>45450.0</v>
      </c>
      <c r="L405" s="52">
        <v>225889.93</v>
      </c>
      <c r="M405" s="8" t="s">
        <v>1137</v>
      </c>
      <c r="N405" s="52">
        <v>225889.93</v>
      </c>
      <c r="O405" s="52">
        <v>225889.93</v>
      </c>
      <c r="P405" s="53">
        <f t="shared" si="80"/>
        <v>0</v>
      </c>
      <c r="Q405" s="8"/>
      <c r="R405" s="8"/>
      <c r="S405" s="8" t="s">
        <v>31</v>
      </c>
      <c r="T405" s="8"/>
      <c r="U405" s="8"/>
      <c r="V405" s="8" t="s">
        <v>1138</v>
      </c>
      <c r="W405" s="8" t="s">
        <v>1141</v>
      </c>
    </row>
    <row r="406" ht="39.75" customHeight="1">
      <c r="A406" s="54">
        <v>24.0</v>
      </c>
      <c r="B406" s="7">
        <v>2024.0</v>
      </c>
      <c r="C406" s="8" t="s">
        <v>23</v>
      </c>
      <c r="D406" s="8" t="s">
        <v>24</v>
      </c>
      <c r="E406" s="8" t="s">
        <v>109</v>
      </c>
      <c r="F406" s="52">
        <v>134110.07</v>
      </c>
      <c r="G406" s="8" t="s">
        <v>74</v>
      </c>
      <c r="H406" s="8" t="s">
        <v>27</v>
      </c>
      <c r="I406" s="8" t="s">
        <v>67</v>
      </c>
      <c r="J406" s="13" t="s">
        <v>1142</v>
      </c>
      <c r="K406" s="11">
        <v>45484.0</v>
      </c>
      <c r="L406" s="52">
        <v>134110.07</v>
      </c>
      <c r="M406" s="8" t="s">
        <v>1137</v>
      </c>
      <c r="N406" s="52">
        <v>134110.07</v>
      </c>
      <c r="O406" s="52">
        <v>134110.07</v>
      </c>
      <c r="P406" s="53">
        <f t="shared" si="80"/>
        <v>0</v>
      </c>
      <c r="Q406" s="8"/>
      <c r="R406" s="8"/>
      <c r="S406" s="8" t="s">
        <v>31</v>
      </c>
      <c r="T406" s="8"/>
      <c r="U406" s="8"/>
      <c r="V406" s="8" t="s">
        <v>1138</v>
      </c>
      <c r="W406" s="8" t="s">
        <v>1143</v>
      </c>
    </row>
    <row r="407" ht="39.75" customHeight="1">
      <c r="A407" s="54">
        <v>25.0</v>
      </c>
      <c r="B407" s="7">
        <v>2024.0</v>
      </c>
      <c r="C407" s="8" t="s">
        <v>23</v>
      </c>
      <c r="D407" s="8" t="s">
        <v>24</v>
      </c>
      <c r="E407" s="8" t="s">
        <v>109</v>
      </c>
      <c r="F407" s="52">
        <v>1736669.25</v>
      </c>
      <c r="G407" s="8" t="s">
        <v>66</v>
      </c>
      <c r="H407" s="8" t="s">
        <v>27</v>
      </c>
      <c r="I407" s="8" t="s">
        <v>80</v>
      </c>
      <c r="J407" s="13" t="s">
        <v>1144</v>
      </c>
      <c r="K407" s="11">
        <v>45478.0</v>
      </c>
      <c r="L407" s="52">
        <v>1736669.25</v>
      </c>
      <c r="M407" s="8" t="s">
        <v>1145</v>
      </c>
      <c r="N407" s="52">
        <v>1736669.25</v>
      </c>
      <c r="O407" s="52">
        <v>1736669.25</v>
      </c>
      <c r="P407" s="53">
        <f t="shared" si="80"/>
        <v>0</v>
      </c>
      <c r="Q407" s="8"/>
      <c r="R407" s="8"/>
      <c r="S407" s="8" t="s">
        <v>83</v>
      </c>
      <c r="T407" s="8"/>
      <c r="U407" s="8"/>
      <c r="V407" s="8" t="s">
        <v>1146</v>
      </c>
      <c r="W407" s="8" t="s">
        <v>1147</v>
      </c>
    </row>
    <row r="408" ht="39.75" customHeight="1">
      <c r="A408" s="54">
        <v>25.0</v>
      </c>
      <c r="B408" s="7">
        <v>2024.0</v>
      </c>
      <c r="C408" s="8" t="s">
        <v>23</v>
      </c>
      <c r="D408" s="8" t="s">
        <v>24</v>
      </c>
      <c r="E408" s="8" t="s">
        <v>109</v>
      </c>
      <c r="F408" s="52">
        <v>919294.25</v>
      </c>
      <c r="G408" s="8" t="s">
        <v>66</v>
      </c>
      <c r="H408" s="8" t="s">
        <v>27</v>
      </c>
      <c r="I408" s="8" t="s">
        <v>67</v>
      </c>
      <c r="J408" s="13" t="s">
        <v>1148</v>
      </c>
      <c r="K408" s="11">
        <v>45590.0</v>
      </c>
      <c r="L408" s="52">
        <v>919294.25</v>
      </c>
      <c r="M408" s="8" t="s">
        <v>1149</v>
      </c>
      <c r="N408" s="52">
        <v>919294.25</v>
      </c>
      <c r="O408" s="52">
        <v>919294.25</v>
      </c>
      <c r="P408" s="53">
        <f t="shared" si="80"/>
        <v>0</v>
      </c>
      <c r="Q408" s="8"/>
      <c r="R408" s="8"/>
      <c r="S408" s="8" t="s">
        <v>31</v>
      </c>
      <c r="T408" s="8"/>
      <c r="U408" s="8"/>
      <c r="V408" s="8" t="s">
        <v>1150</v>
      </c>
      <c r="W408" s="8" t="s">
        <v>1151</v>
      </c>
    </row>
    <row r="409" ht="39.75" customHeight="1">
      <c r="A409" s="54">
        <v>26.0</v>
      </c>
      <c r="B409" s="7">
        <v>2024.0</v>
      </c>
      <c r="C409" s="8" t="s">
        <v>23</v>
      </c>
      <c r="D409" s="8" t="s">
        <v>24</v>
      </c>
      <c r="E409" s="8" t="s">
        <v>119</v>
      </c>
      <c r="F409" s="52">
        <v>250000.0</v>
      </c>
      <c r="G409" s="8" t="s">
        <v>1152</v>
      </c>
      <c r="H409" s="8" t="s">
        <v>79</v>
      </c>
      <c r="I409" s="8" t="s">
        <v>86</v>
      </c>
      <c r="J409" s="13" t="s">
        <v>1153</v>
      </c>
      <c r="K409" s="11">
        <v>45362.0</v>
      </c>
      <c r="L409" s="52">
        <v>250000.0</v>
      </c>
      <c r="M409" s="8" t="s">
        <v>1154</v>
      </c>
      <c r="N409" s="52">
        <v>250000.0</v>
      </c>
      <c r="O409" s="52">
        <v>250000.0</v>
      </c>
      <c r="P409" s="53">
        <f t="shared" ref="P409:P417" si="81">SUM(F409-O409)</f>
        <v>0</v>
      </c>
      <c r="Q409" s="8"/>
      <c r="R409" s="8"/>
      <c r="S409" s="8"/>
      <c r="T409" s="8"/>
      <c r="U409" s="8"/>
      <c r="V409" s="8" t="s">
        <v>1155</v>
      </c>
      <c r="W409" s="8" t="s">
        <v>1156</v>
      </c>
    </row>
    <row r="410" ht="39.75" customHeight="1">
      <c r="A410" s="54">
        <v>26.0</v>
      </c>
      <c r="B410" s="7">
        <v>2024.0</v>
      </c>
      <c r="C410" s="8" t="s">
        <v>23</v>
      </c>
      <c r="D410" s="8" t="s">
        <v>24</v>
      </c>
      <c r="E410" s="8" t="s">
        <v>119</v>
      </c>
      <c r="F410" s="52">
        <v>750000.0</v>
      </c>
      <c r="G410" s="8" t="s">
        <v>1152</v>
      </c>
      <c r="H410" s="8" t="s">
        <v>79</v>
      </c>
      <c r="I410" s="8" t="s">
        <v>86</v>
      </c>
      <c r="J410" s="13" t="s">
        <v>1157</v>
      </c>
      <c r="K410" s="11">
        <v>45370.0</v>
      </c>
      <c r="L410" s="52">
        <v>750000.0</v>
      </c>
      <c r="M410" s="8" t="s">
        <v>1154</v>
      </c>
      <c r="N410" s="52">
        <v>750000.0</v>
      </c>
      <c r="O410" s="52">
        <v>750000.0</v>
      </c>
      <c r="P410" s="53">
        <f t="shared" si="81"/>
        <v>0</v>
      </c>
      <c r="Q410" s="8"/>
      <c r="R410" s="8"/>
      <c r="S410" s="8"/>
      <c r="T410" s="8"/>
      <c r="U410" s="8"/>
      <c r="V410" s="8" t="s">
        <v>1155</v>
      </c>
      <c r="W410" s="8" t="s">
        <v>1158</v>
      </c>
    </row>
    <row r="411" ht="39.75" customHeight="1">
      <c r="A411" s="54">
        <v>27.0</v>
      </c>
      <c r="B411" s="7">
        <v>2024.0</v>
      </c>
      <c r="C411" s="8" t="s">
        <v>23</v>
      </c>
      <c r="D411" s="8" t="s">
        <v>24</v>
      </c>
      <c r="E411" s="8" t="s">
        <v>119</v>
      </c>
      <c r="F411" s="52">
        <v>137996.75</v>
      </c>
      <c r="G411" s="8" t="s">
        <v>1152</v>
      </c>
      <c r="H411" s="8" t="s">
        <v>79</v>
      </c>
      <c r="I411" s="8" t="s">
        <v>86</v>
      </c>
      <c r="J411" s="13" t="s">
        <v>1159</v>
      </c>
      <c r="K411" s="11">
        <v>45362.0</v>
      </c>
      <c r="L411" s="52">
        <v>137996.75</v>
      </c>
      <c r="M411" s="8" t="s">
        <v>1154</v>
      </c>
      <c r="N411" s="52">
        <v>137996.75</v>
      </c>
      <c r="O411" s="52">
        <v>137996.75</v>
      </c>
      <c r="P411" s="53">
        <f t="shared" si="81"/>
        <v>0</v>
      </c>
      <c r="Q411" s="8"/>
      <c r="R411" s="8"/>
      <c r="S411" s="8"/>
      <c r="T411" s="8"/>
      <c r="U411" s="8"/>
      <c r="V411" s="8" t="s">
        <v>1160</v>
      </c>
      <c r="W411" s="8" t="s">
        <v>1161</v>
      </c>
    </row>
    <row r="412" ht="39.75" customHeight="1">
      <c r="A412" s="54">
        <v>27.0</v>
      </c>
      <c r="B412" s="7">
        <v>2024.0</v>
      </c>
      <c r="C412" s="8" t="s">
        <v>23</v>
      </c>
      <c r="D412" s="8" t="s">
        <v>24</v>
      </c>
      <c r="E412" s="8" t="s">
        <v>119</v>
      </c>
      <c r="F412" s="52">
        <v>413990.25</v>
      </c>
      <c r="G412" s="8" t="s">
        <v>1152</v>
      </c>
      <c r="H412" s="8" t="s">
        <v>79</v>
      </c>
      <c r="I412" s="8" t="s">
        <v>86</v>
      </c>
      <c r="J412" s="13" t="s">
        <v>1162</v>
      </c>
      <c r="K412" s="11">
        <v>45370.0</v>
      </c>
      <c r="L412" s="52">
        <v>413990.25</v>
      </c>
      <c r="M412" s="8" t="s">
        <v>1154</v>
      </c>
      <c r="N412" s="52">
        <v>413990.25</v>
      </c>
      <c r="O412" s="52">
        <v>413990.25</v>
      </c>
      <c r="P412" s="53">
        <f t="shared" si="81"/>
        <v>0</v>
      </c>
      <c r="Q412" s="8"/>
      <c r="R412" s="8"/>
      <c r="S412" s="8"/>
      <c r="T412" s="8"/>
      <c r="U412" s="8"/>
      <c r="V412" s="8" t="s">
        <v>1160</v>
      </c>
      <c r="W412" s="8" t="s">
        <v>1163</v>
      </c>
    </row>
    <row r="413" ht="39.75" customHeight="1">
      <c r="A413" s="54">
        <v>28.0</v>
      </c>
      <c r="B413" s="7">
        <v>2024.0</v>
      </c>
      <c r="C413" s="8" t="s">
        <v>23</v>
      </c>
      <c r="D413" s="8" t="s">
        <v>24</v>
      </c>
      <c r="E413" s="8" t="s">
        <v>119</v>
      </c>
      <c r="F413" s="52">
        <v>137996.75</v>
      </c>
      <c r="G413" s="8" t="s">
        <v>1152</v>
      </c>
      <c r="H413" s="8" t="s">
        <v>79</v>
      </c>
      <c r="I413" s="8" t="s">
        <v>86</v>
      </c>
      <c r="J413" s="13" t="s">
        <v>1164</v>
      </c>
      <c r="K413" s="11">
        <v>45362.0</v>
      </c>
      <c r="L413" s="52">
        <v>137996.75</v>
      </c>
      <c r="M413" s="8" t="s">
        <v>1154</v>
      </c>
      <c r="N413" s="52">
        <v>137996.75</v>
      </c>
      <c r="O413" s="52">
        <v>137996.75</v>
      </c>
      <c r="P413" s="53">
        <f t="shared" si="81"/>
        <v>0</v>
      </c>
      <c r="Q413" s="8"/>
      <c r="R413" s="8"/>
      <c r="S413" s="8"/>
      <c r="T413" s="8"/>
      <c r="U413" s="8"/>
      <c r="V413" s="8" t="s">
        <v>1165</v>
      </c>
      <c r="W413" s="8" t="s">
        <v>1166</v>
      </c>
    </row>
    <row r="414" ht="39.75" customHeight="1">
      <c r="A414" s="54">
        <v>28.0</v>
      </c>
      <c r="B414" s="7">
        <v>2024.0</v>
      </c>
      <c r="C414" s="8" t="s">
        <v>23</v>
      </c>
      <c r="D414" s="8" t="s">
        <v>24</v>
      </c>
      <c r="E414" s="8" t="s">
        <v>119</v>
      </c>
      <c r="F414" s="52">
        <v>413990.25</v>
      </c>
      <c r="G414" s="8" t="s">
        <v>1152</v>
      </c>
      <c r="H414" s="8" t="s">
        <v>79</v>
      </c>
      <c r="I414" s="8" t="s">
        <v>86</v>
      </c>
      <c r="J414" s="13" t="s">
        <v>1167</v>
      </c>
      <c r="K414" s="11">
        <v>45370.0</v>
      </c>
      <c r="L414" s="52">
        <v>413990.25</v>
      </c>
      <c r="M414" s="8" t="s">
        <v>1154</v>
      </c>
      <c r="N414" s="52">
        <v>413990.25</v>
      </c>
      <c r="O414" s="52">
        <v>413990.25</v>
      </c>
      <c r="P414" s="53">
        <f t="shared" si="81"/>
        <v>0</v>
      </c>
      <c r="Q414" s="8"/>
      <c r="R414" s="8"/>
      <c r="S414" s="8"/>
      <c r="T414" s="8"/>
      <c r="U414" s="8"/>
      <c r="V414" s="8" t="s">
        <v>1165</v>
      </c>
      <c r="W414" s="8" t="s">
        <v>1168</v>
      </c>
    </row>
    <row r="415" ht="39.75" customHeight="1">
      <c r="A415" s="54">
        <v>29.0</v>
      </c>
      <c r="B415" s="7">
        <v>2024.0</v>
      </c>
      <c r="C415" s="8" t="s">
        <v>23</v>
      </c>
      <c r="D415" s="8" t="s">
        <v>24</v>
      </c>
      <c r="E415" s="8" t="s">
        <v>119</v>
      </c>
      <c r="F415" s="52">
        <v>137996.75</v>
      </c>
      <c r="G415" s="8" t="s">
        <v>1152</v>
      </c>
      <c r="H415" s="8" t="s">
        <v>79</v>
      </c>
      <c r="I415" s="8" t="s">
        <v>86</v>
      </c>
      <c r="J415" s="13" t="s">
        <v>1169</v>
      </c>
      <c r="K415" s="11">
        <v>45362.0</v>
      </c>
      <c r="L415" s="52">
        <v>137996.75</v>
      </c>
      <c r="M415" s="8" t="s">
        <v>1154</v>
      </c>
      <c r="N415" s="52">
        <v>137996.75</v>
      </c>
      <c r="O415" s="52">
        <v>137996.75</v>
      </c>
      <c r="P415" s="53">
        <f t="shared" si="81"/>
        <v>0</v>
      </c>
      <c r="Q415" s="8"/>
      <c r="R415" s="8"/>
      <c r="S415" s="8"/>
      <c r="T415" s="8"/>
      <c r="U415" s="8"/>
      <c r="V415" s="8" t="s">
        <v>1170</v>
      </c>
      <c r="W415" s="8" t="s">
        <v>1171</v>
      </c>
    </row>
    <row r="416" ht="39.75" customHeight="1">
      <c r="A416" s="54">
        <v>29.0</v>
      </c>
      <c r="B416" s="7">
        <v>2024.0</v>
      </c>
      <c r="C416" s="8" t="s">
        <v>23</v>
      </c>
      <c r="D416" s="8" t="s">
        <v>24</v>
      </c>
      <c r="E416" s="8" t="s">
        <v>119</v>
      </c>
      <c r="F416" s="52">
        <v>413990.25</v>
      </c>
      <c r="G416" s="8" t="s">
        <v>1152</v>
      </c>
      <c r="H416" s="8" t="s">
        <v>79</v>
      </c>
      <c r="I416" s="8" t="s">
        <v>86</v>
      </c>
      <c r="J416" s="13" t="s">
        <v>1172</v>
      </c>
      <c r="K416" s="11">
        <v>45370.0</v>
      </c>
      <c r="L416" s="52">
        <v>413990.25</v>
      </c>
      <c r="M416" s="8" t="s">
        <v>1154</v>
      </c>
      <c r="N416" s="52">
        <v>413990.25</v>
      </c>
      <c r="O416" s="52">
        <v>413990.25</v>
      </c>
      <c r="P416" s="53">
        <f t="shared" si="81"/>
        <v>0</v>
      </c>
      <c r="Q416" s="8"/>
      <c r="R416" s="8"/>
      <c r="S416" s="8"/>
      <c r="T416" s="8"/>
      <c r="U416" s="8"/>
      <c r="V416" s="8" t="s">
        <v>1170</v>
      </c>
      <c r="W416" s="8" t="s">
        <v>1173</v>
      </c>
    </row>
    <row r="417" ht="39.75" customHeight="1">
      <c r="A417" s="54">
        <v>30.0</v>
      </c>
      <c r="B417" s="7">
        <v>2024.0</v>
      </c>
      <c r="C417" s="8" t="s">
        <v>23</v>
      </c>
      <c r="D417" s="8" t="s">
        <v>24</v>
      </c>
      <c r="E417" s="8" t="s">
        <v>119</v>
      </c>
      <c r="F417" s="52">
        <v>780000.0</v>
      </c>
      <c r="G417" s="8" t="s">
        <v>198</v>
      </c>
      <c r="H417" s="8" t="s">
        <v>27</v>
      </c>
      <c r="I417" s="8" t="s">
        <v>123</v>
      </c>
      <c r="J417" s="13" t="s">
        <v>1174</v>
      </c>
      <c r="K417" s="11">
        <v>45355.0</v>
      </c>
      <c r="L417" s="52">
        <v>780000.0</v>
      </c>
      <c r="M417" s="8" t="s">
        <v>1175</v>
      </c>
      <c r="N417" s="52">
        <v>780000.0</v>
      </c>
      <c r="O417" s="52">
        <v>780000.0</v>
      </c>
      <c r="P417" s="53">
        <f t="shared" si="81"/>
        <v>0</v>
      </c>
      <c r="Q417" s="8"/>
      <c r="R417" s="8"/>
      <c r="S417" s="8" t="s">
        <v>31</v>
      </c>
      <c r="T417" s="8"/>
      <c r="U417" s="8"/>
      <c r="V417" s="8" t="s">
        <v>1176</v>
      </c>
      <c r="W417" s="8" t="s">
        <v>1177</v>
      </c>
    </row>
    <row r="418" ht="39.75" customHeight="1">
      <c r="A418" s="7">
        <v>30.0</v>
      </c>
      <c r="B418" s="7">
        <v>2024.0</v>
      </c>
      <c r="C418" s="8" t="s">
        <v>23</v>
      </c>
      <c r="D418" s="8" t="s">
        <v>24</v>
      </c>
      <c r="E418" s="8" t="s">
        <v>119</v>
      </c>
      <c r="F418" s="52">
        <v>1310000.0</v>
      </c>
      <c r="G418" s="8" t="s">
        <v>260</v>
      </c>
      <c r="H418" s="8" t="s">
        <v>27</v>
      </c>
      <c r="I418" s="8" t="s">
        <v>40</v>
      </c>
      <c r="J418" s="13" t="s">
        <v>1178</v>
      </c>
      <c r="K418" s="11">
        <v>45490.0</v>
      </c>
      <c r="L418" s="52">
        <v>1310000.0</v>
      </c>
      <c r="M418" s="8" t="s">
        <v>1179</v>
      </c>
      <c r="N418" s="52">
        <v>1310000.0</v>
      </c>
      <c r="O418" s="52">
        <v>1310000.0</v>
      </c>
      <c r="P418" s="53">
        <f t="shared" ref="P418:P421" si="82">SUM(L418-O418)</f>
        <v>0</v>
      </c>
      <c r="Q418" s="8"/>
      <c r="R418" s="8"/>
      <c r="S418" s="8" t="s">
        <v>43</v>
      </c>
      <c r="T418" s="8"/>
      <c r="U418" s="8"/>
      <c r="V418" s="8" t="s">
        <v>1180</v>
      </c>
      <c r="W418" s="8" t="s">
        <v>1181</v>
      </c>
    </row>
    <row r="419" ht="39.75" customHeight="1">
      <c r="A419" s="7">
        <v>30.0</v>
      </c>
      <c r="B419" s="7">
        <v>2024.0</v>
      </c>
      <c r="C419" s="8" t="s">
        <v>23</v>
      </c>
      <c r="D419" s="8" t="s">
        <v>24</v>
      </c>
      <c r="E419" s="8" t="s">
        <v>119</v>
      </c>
      <c r="F419" s="52">
        <v>50000.0</v>
      </c>
      <c r="G419" s="8" t="s">
        <v>260</v>
      </c>
      <c r="H419" s="8" t="s">
        <v>27</v>
      </c>
      <c r="I419" s="8" t="s">
        <v>40</v>
      </c>
      <c r="J419" s="13" t="s">
        <v>1182</v>
      </c>
      <c r="K419" s="11">
        <v>45490.0</v>
      </c>
      <c r="L419" s="52">
        <v>50000.0</v>
      </c>
      <c r="M419" s="8" t="s">
        <v>1179</v>
      </c>
      <c r="N419" s="52">
        <v>50000.0</v>
      </c>
      <c r="O419" s="52">
        <v>50000.0</v>
      </c>
      <c r="P419" s="53">
        <f t="shared" si="82"/>
        <v>0</v>
      </c>
      <c r="Q419" s="8"/>
      <c r="R419" s="8"/>
      <c r="S419" s="8" t="s">
        <v>43</v>
      </c>
      <c r="T419" s="8"/>
      <c r="U419" s="8"/>
      <c r="V419" s="8" t="s">
        <v>1183</v>
      </c>
      <c r="W419" s="8" t="s">
        <v>1184</v>
      </c>
    </row>
    <row r="420" ht="39.75" customHeight="1">
      <c r="A420" s="43">
        <v>30.0</v>
      </c>
      <c r="B420" s="43">
        <v>2024.0</v>
      </c>
      <c r="C420" s="44" t="s">
        <v>23</v>
      </c>
      <c r="D420" s="44" t="s">
        <v>24</v>
      </c>
      <c r="E420" s="44" t="s">
        <v>119</v>
      </c>
      <c r="F420" s="61">
        <v>436647.27</v>
      </c>
      <c r="G420" s="44" t="s">
        <v>260</v>
      </c>
      <c r="H420" s="44" t="s">
        <v>27</v>
      </c>
      <c r="I420" s="44" t="s">
        <v>67</v>
      </c>
      <c r="J420" s="62" t="s">
        <v>1185</v>
      </c>
      <c r="K420" s="46">
        <v>45656.0</v>
      </c>
      <c r="L420" s="61">
        <v>436647.27</v>
      </c>
      <c r="M420" s="44" t="s">
        <v>1186</v>
      </c>
      <c r="N420" s="61">
        <v>0.0</v>
      </c>
      <c r="O420" s="61">
        <v>0.0</v>
      </c>
      <c r="P420" s="63">
        <f t="shared" si="82"/>
        <v>436647.27</v>
      </c>
      <c r="Q420" s="44"/>
      <c r="R420" s="44"/>
      <c r="S420" s="44" t="s">
        <v>31</v>
      </c>
      <c r="T420" s="44"/>
      <c r="U420" s="44"/>
      <c r="V420" s="44" t="s">
        <v>1187</v>
      </c>
      <c r="W420" s="44" t="s">
        <v>1188</v>
      </c>
    </row>
    <row r="421" ht="39.75" customHeight="1">
      <c r="A421" s="43">
        <v>30.0</v>
      </c>
      <c r="B421" s="43">
        <v>2024.0</v>
      </c>
      <c r="C421" s="44" t="s">
        <v>23</v>
      </c>
      <c r="D421" s="44" t="s">
        <v>24</v>
      </c>
      <c r="E421" s="44" t="s">
        <v>119</v>
      </c>
      <c r="F421" s="61">
        <v>79316.23</v>
      </c>
      <c r="G421" s="44" t="s">
        <v>260</v>
      </c>
      <c r="H421" s="44" t="s">
        <v>27</v>
      </c>
      <c r="I421" s="44" t="s">
        <v>67</v>
      </c>
      <c r="J421" s="62" t="s">
        <v>1189</v>
      </c>
      <c r="K421" s="46">
        <v>45652.0</v>
      </c>
      <c r="L421" s="61">
        <v>79316.23</v>
      </c>
      <c r="M421" s="44" t="s">
        <v>1190</v>
      </c>
      <c r="N421" s="61">
        <v>30140.0</v>
      </c>
      <c r="O421" s="61">
        <v>30140.0</v>
      </c>
      <c r="P421" s="63">
        <f t="shared" si="82"/>
        <v>49176.23</v>
      </c>
      <c r="Q421" s="44"/>
      <c r="R421" s="44"/>
      <c r="S421" s="44" t="s">
        <v>31</v>
      </c>
      <c r="T421" s="44"/>
      <c r="U421" s="44"/>
      <c r="V421" s="44" t="s">
        <v>1187</v>
      </c>
      <c r="W421" s="44" t="s">
        <v>1191</v>
      </c>
    </row>
    <row r="422" ht="39.75" customHeight="1">
      <c r="A422" s="54">
        <v>31.0</v>
      </c>
      <c r="B422" s="7">
        <v>2024.0</v>
      </c>
      <c r="C422" s="8" t="s">
        <v>23</v>
      </c>
      <c r="D422" s="8" t="s">
        <v>24</v>
      </c>
      <c r="E422" s="8" t="s">
        <v>128</v>
      </c>
      <c r="F422" s="52">
        <v>1650000.0</v>
      </c>
      <c r="G422" s="8" t="s">
        <v>110</v>
      </c>
      <c r="H422" s="8" t="s">
        <v>129</v>
      </c>
      <c r="I422" s="8" t="s">
        <v>86</v>
      </c>
      <c r="J422" s="13" t="s">
        <v>1192</v>
      </c>
      <c r="K422" s="11">
        <v>45328.0</v>
      </c>
      <c r="L422" s="52">
        <v>1650000.0</v>
      </c>
      <c r="M422" s="8" t="s">
        <v>1193</v>
      </c>
      <c r="N422" s="52">
        <v>1650000.0</v>
      </c>
      <c r="O422" s="52">
        <v>1650000.0</v>
      </c>
      <c r="P422" s="53">
        <f t="shared" ref="P422:P433" si="83">SUM(F422-O422)</f>
        <v>0</v>
      </c>
      <c r="Q422" s="8"/>
      <c r="R422" s="8"/>
      <c r="S422" s="8"/>
      <c r="T422" s="8"/>
      <c r="U422" s="8"/>
      <c r="V422" s="8" t="s">
        <v>1194</v>
      </c>
      <c r="W422" s="8" t="s">
        <v>1195</v>
      </c>
    </row>
    <row r="423" ht="39.75" customHeight="1">
      <c r="A423" s="54">
        <v>32.0</v>
      </c>
      <c r="B423" s="7">
        <v>2024.0</v>
      </c>
      <c r="C423" s="8" t="s">
        <v>23</v>
      </c>
      <c r="D423" s="8" t="s">
        <v>24</v>
      </c>
      <c r="E423" s="8" t="s">
        <v>128</v>
      </c>
      <c r="F423" s="52">
        <v>500000.0</v>
      </c>
      <c r="G423" s="8" t="s">
        <v>110</v>
      </c>
      <c r="H423" s="8" t="s">
        <v>129</v>
      </c>
      <c r="I423" s="8" t="s">
        <v>86</v>
      </c>
      <c r="J423" s="13" t="s">
        <v>1196</v>
      </c>
      <c r="K423" s="11">
        <v>45328.0</v>
      </c>
      <c r="L423" s="52">
        <v>500000.0</v>
      </c>
      <c r="M423" s="8" t="s">
        <v>1193</v>
      </c>
      <c r="N423" s="52">
        <v>500000.0</v>
      </c>
      <c r="O423" s="52">
        <v>500000.0</v>
      </c>
      <c r="P423" s="53">
        <f t="shared" si="83"/>
        <v>0</v>
      </c>
      <c r="Q423" s="8"/>
      <c r="R423" s="8"/>
      <c r="S423" s="8"/>
      <c r="T423" s="8"/>
      <c r="U423" s="8"/>
      <c r="V423" s="8" t="s">
        <v>1197</v>
      </c>
      <c r="W423" s="8" t="s">
        <v>1198</v>
      </c>
    </row>
    <row r="424" ht="39.75" customHeight="1">
      <c r="A424" s="54">
        <v>33.0</v>
      </c>
      <c r="B424" s="7">
        <v>2024.0</v>
      </c>
      <c r="C424" s="8" t="s">
        <v>23</v>
      </c>
      <c r="D424" s="8" t="s">
        <v>24</v>
      </c>
      <c r="E424" s="8" t="s">
        <v>128</v>
      </c>
      <c r="F424" s="52">
        <v>505963.5</v>
      </c>
      <c r="G424" s="8" t="s">
        <v>110</v>
      </c>
      <c r="H424" s="8" t="s">
        <v>129</v>
      </c>
      <c r="I424" s="8" t="s">
        <v>86</v>
      </c>
      <c r="J424" s="13" t="s">
        <v>1199</v>
      </c>
      <c r="K424" s="11">
        <v>45328.0</v>
      </c>
      <c r="L424" s="52">
        <v>505963.5</v>
      </c>
      <c r="M424" s="8" t="s">
        <v>1193</v>
      </c>
      <c r="N424" s="52">
        <v>505963.5</v>
      </c>
      <c r="O424" s="52">
        <v>505963.5</v>
      </c>
      <c r="P424" s="53">
        <f t="shared" si="83"/>
        <v>0</v>
      </c>
      <c r="Q424" s="8"/>
      <c r="R424" s="8"/>
      <c r="S424" s="8"/>
      <c r="T424" s="8"/>
      <c r="U424" s="8"/>
      <c r="V424" s="8" t="s">
        <v>1200</v>
      </c>
      <c r="W424" s="8" t="s">
        <v>1201</v>
      </c>
    </row>
    <row r="425" ht="39.75" customHeight="1">
      <c r="A425" s="54">
        <v>34.0</v>
      </c>
      <c r="B425" s="7">
        <v>2024.0</v>
      </c>
      <c r="C425" s="8" t="s">
        <v>23</v>
      </c>
      <c r="D425" s="8" t="s">
        <v>24</v>
      </c>
      <c r="E425" s="8" t="s">
        <v>128</v>
      </c>
      <c r="F425" s="52">
        <v>1000000.0</v>
      </c>
      <c r="G425" s="8" t="s">
        <v>1152</v>
      </c>
      <c r="H425" s="8" t="s">
        <v>129</v>
      </c>
      <c r="I425" s="8" t="s">
        <v>86</v>
      </c>
      <c r="J425" s="13" t="s">
        <v>1202</v>
      </c>
      <c r="K425" s="11">
        <v>45386.0</v>
      </c>
      <c r="L425" s="52">
        <v>1000000.0</v>
      </c>
      <c r="M425" s="8" t="s">
        <v>1203</v>
      </c>
      <c r="N425" s="52">
        <v>1000000.0</v>
      </c>
      <c r="O425" s="52">
        <v>1000000.0</v>
      </c>
      <c r="P425" s="53">
        <f t="shared" si="83"/>
        <v>0</v>
      </c>
      <c r="Q425" s="8"/>
      <c r="R425" s="8"/>
      <c r="S425" s="8"/>
      <c r="T425" s="8"/>
      <c r="U425" s="8"/>
      <c r="V425" s="8" t="s">
        <v>1204</v>
      </c>
      <c r="W425" s="8" t="s">
        <v>1205</v>
      </c>
    </row>
    <row r="426" ht="39.75" customHeight="1">
      <c r="A426" s="54">
        <v>35.0</v>
      </c>
      <c r="B426" s="7">
        <v>2024.0</v>
      </c>
      <c r="C426" s="8" t="s">
        <v>23</v>
      </c>
      <c r="D426" s="8" t="s">
        <v>24</v>
      </c>
      <c r="E426" s="8" t="s">
        <v>128</v>
      </c>
      <c r="F426" s="52">
        <v>405963.5</v>
      </c>
      <c r="G426" s="8" t="s">
        <v>1152</v>
      </c>
      <c r="H426" s="8" t="s">
        <v>129</v>
      </c>
      <c r="I426" s="8" t="s">
        <v>86</v>
      </c>
      <c r="J426" s="13" t="s">
        <v>1206</v>
      </c>
      <c r="K426" s="11">
        <v>45386.0</v>
      </c>
      <c r="L426" s="52">
        <v>405963.5</v>
      </c>
      <c r="M426" s="8" t="s">
        <v>1203</v>
      </c>
      <c r="N426" s="52">
        <v>405963.5</v>
      </c>
      <c r="O426" s="52">
        <v>405963.5</v>
      </c>
      <c r="P426" s="53">
        <f t="shared" si="83"/>
        <v>0</v>
      </c>
      <c r="Q426" s="8"/>
      <c r="R426" s="8"/>
      <c r="S426" s="8"/>
      <c r="T426" s="8"/>
      <c r="U426" s="8"/>
      <c r="V426" s="8" t="s">
        <v>1207</v>
      </c>
      <c r="W426" s="8" t="s">
        <v>1208</v>
      </c>
    </row>
    <row r="427" ht="39.75" customHeight="1">
      <c r="A427" s="54">
        <v>36.0</v>
      </c>
      <c r="B427" s="7">
        <v>2024.0</v>
      </c>
      <c r="C427" s="8" t="s">
        <v>23</v>
      </c>
      <c r="D427" s="8" t="s">
        <v>24</v>
      </c>
      <c r="E427" s="8" t="s">
        <v>128</v>
      </c>
      <c r="F427" s="52">
        <v>800000.0</v>
      </c>
      <c r="G427" s="8" t="s">
        <v>1152</v>
      </c>
      <c r="H427" s="8" t="s">
        <v>129</v>
      </c>
      <c r="I427" s="8" t="s">
        <v>86</v>
      </c>
      <c r="J427" s="13" t="s">
        <v>1209</v>
      </c>
      <c r="K427" s="11">
        <v>45386.0</v>
      </c>
      <c r="L427" s="52">
        <v>800000.0</v>
      </c>
      <c r="M427" s="8" t="s">
        <v>1203</v>
      </c>
      <c r="N427" s="52">
        <v>800000.0</v>
      </c>
      <c r="O427" s="52">
        <v>800000.0</v>
      </c>
      <c r="P427" s="53">
        <f t="shared" si="83"/>
        <v>0</v>
      </c>
      <c r="Q427" s="8"/>
      <c r="R427" s="8"/>
      <c r="S427" s="8"/>
      <c r="T427" s="8"/>
      <c r="U427" s="8"/>
      <c r="V427" s="8" t="s">
        <v>1210</v>
      </c>
      <c r="W427" s="8" t="s">
        <v>1211</v>
      </c>
    </row>
    <row r="428" ht="39.75" customHeight="1">
      <c r="A428" s="54">
        <v>37.0</v>
      </c>
      <c r="B428" s="7">
        <v>2024.0</v>
      </c>
      <c r="C428" s="8" t="s">
        <v>23</v>
      </c>
      <c r="D428" s="8" t="s">
        <v>24</v>
      </c>
      <c r="E428" s="8" t="s">
        <v>128</v>
      </c>
      <c r="F428" s="52">
        <v>450000.0</v>
      </c>
      <c r="G428" s="8" t="s">
        <v>1152</v>
      </c>
      <c r="H428" s="8" t="s">
        <v>129</v>
      </c>
      <c r="I428" s="8" t="s">
        <v>86</v>
      </c>
      <c r="J428" s="13" t="s">
        <v>1212</v>
      </c>
      <c r="K428" s="11">
        <v>45386.0</v>
      </c>
      <c r="L428" s="52">
        <v>450000.0</v>
      </c>
      <c r="M428" s="8" t="s">
        <v>1203</v>
      </c>
      <c r="N428" s="52">
        <v>450000.0</v>
      </c>
      <c r="O428" s="52">
        <v>450000.0</v>
      </c>
      <c r="P428" s="53">
        <f t="shared" si="83"/>
        <v>0</v>
      </c>
      <c r="Q428" s="8"/>
      <c r="R428" s="8"/>
      <c r="S428" s="8"/>
      <c r="T428" s="8"/>
      <c r="U428" s="8"/>
      <c r="V428" s="8" t="s">
        <v>1213</v>
      </c>
      <c r="W428" s="8" t="s">
        <v>1214</v>
      </c>
    </row>
    <row r="429" ht="39.75" customHeight="1">
      <c r="A429" s="54">
        <v>38.0</v>
      </c>
      <c r="B429" s="7">
        <v>2024.0</v>
      </c>
      <c r="C429" s="8" t="s">
        <v>23</v>
      </c>
      <c r="D429" s="8" t="s">
        <v>24</v>
      </c>
      <c r="E429" s="8" t="s">
        <v>1215</v>
      </c>
      <c r="F429" s="52">
        <v>1500000.0</v>
      </c>
      <c r="G429" s="8" t="s">
        <v>110</v>
      </c>
      <c r="H429" s="8" t="s">
        <v>79</v>
      </c>
      <c r="I429" s="8" t="s">
        <v>86</v>
      </c>
      <c r="J429" s="13" t="s">
        <v>1216</v>
      </c>
      <c r="K429" s="11">
        <v>45328.0</v>
      </c>
      <c r="L429" s="52">
        <v>1500000.0</v>
      </c>
      <c r="M429" s="8" t="s">
        <v>1217</v>
      </c>
      <c r="N429" s="52">
        <v>1500000.0</v>
      </c>
      <c r="O429" s="52">
        <v>1500000.0</v>
      </c>
      <c r="P429" s="53">
        <f t="shared" si="83"/>
        <v>0</v>
      </c>
      <c r="Q429" s="8"/>
      <c r="R429" s="8"/>
      <c r="S429" s="8"/>
      <c r="T429" s="8"/>
      <c r="U429" s="8"/>
      <c r="V429" s="8" t="s">
        <v>1218</v>
      </c>
      <c r="W429" s="8" t="s">
        <v>1219</v>
      </c>
    </row>
    <row r="430" ht="39.75" customHeight="1">
      <c r="A430" s="54">
        <v>39.0</v>
      </c>
      <c r="B430" s="7">
        <v>2024.0</v>
      </c>
      <c r="C430" s="8" t="s">
        <v>23</v>
      </c>
      <c r="D430" s="8" t="s">
        <v>24</v>
      </c>
      <c r="E430" s="8" t="s">
        <v>1215</v>
      </c>
      <c r="F430" s="52">
        <v>1155963.5</v>
      </c>
      <c r="G430" s="8" t="s">
        <v>110</v>
      </c>
      <c r="H430" s="8" t="s">
        <v>79</v>
      </c>
      <c r="I430" s="8" t="s">
        <v>86</v>
      </c>
      <c r="J430" s="13" t="s">
        <v>1220</v>
      </c>
      <c r="K430" s="11">
        <v>45328.0</v>
      </c>
      <c r="L430" s="52">
        <v>1155963.5</v>
      </c>
      <c r="M430" s="8" t="s">
        <v>1217</v>
      </c>
      <c r="N430" s="52">
        <v>1155963.5</v>
      </c>
      <c r="O430" s="52">
        <v>1155963.5</v>
      </c>
      <c r="P430" s="53">
        <f t="shared" si="83"/>
        <v>0</v>
      </c>
      <c r="Q430" s="8"/>
      <c r="R430" s="8"/>
      <c r="S430" s="8"/>
      <c r="T430" s="8"/>
      <c r="U430" s="8"/>
      <c r="V430" s="8" t="s">
        <v>1221</v>
      </c>
      <c r="W430" s="8" t="s">
        <v>1222</v>
      </c>
    </row>
    <row r="431" ht="39.75" customHeight="1">
      <c r="A431" s="54">
        <v>40.0</v>
      </c>
      <c r="B431" s="7">
        <v>2024.0</v>
      </c>
      <c r="C431" s="8" t="s">
        <v>23</v>
      </c>
      <c r="D431" s="8" t="s">
        <v>24</v>
      </c>
      <c r="E431" s="8" t="s">
        <v>1215</v>
      </c>
      <c r="F431" s="52">
        <v>1000000.0</v>
      </c>
      <c r="G431" s="8" t="s">
        <v>1152</v>
      </c>
      <c r="H431" s="8" t="s">
        <v>79</v>
      </c>
      <c r="I431" s="8" t="s">
        <v>86</v>
      </c>
      <c r="J431" s="13" t="s">
        <v>1223</v>
      </c>
      <c r="K431" s="11">
        <v>45386.0</v>
      </c>
      <c r="L431" s="52">
        <v>1000000.0</v>
      </c>
      <c r="M431" s="8" t="s">
        <v>1154</v>
      </c>
      <c r="N431" s="52">
        <v>1000000.0</v>
      </c>
      <c r="O431" s="52">
        <v>1000000.0</v>
      </c>
      <c r="P431" s="53">
        <f t="shared" si="83"/>
        <v>0</v>
      </c>
      <c r="Q431" s="8"/>
      <c r="R431" s="8"/>
      <c r="S431" s="8"/>
      <c r="T431" s="8"/>
      <c r="U431" s="8"/>
      <c r="V431" s="8" t="s">
        <v>1224</v>
      </c>
      <c r="W431" s="8" t="s">
        <v>1225</v>
      </c>
    </row>
    <row r="432" ht="39.75" customHeight="1">
      <c r="A432" s="54">
        <v>41.0</v>
      </c>
      <c r="B432" s="7">
        <v>2024.0</v>
      </c>
      <c r="C432" s="8" t="s">
        <v>23</v>
      </c>
      <c r="D432" s="8" t="s">
        <v>24</v>
      </c>
      <c r="E432" s="8" t="s">
        <v>1215</v>
      </c>
      <c r="F432" s="52">
        <v>1655963.5</v>
      </c>
      <c r="G432" s="8" t="s">
        <v>1152</v>
      </c>
      <c r="H432" s="8" t="s">
        <v>79</v>
      </c>
      <c r="I432" s="8" t="s">
        <v>86</v>
      </c>
      <c r="J432" s="13" t="s">
        <v>1226</v>
      </c>
      <c r="K432" s="11">
        <v>45386.0</v>
      </c>
      <c r="L432" s="52">
        <v>1655963.5</v>
      </c>
      <c r="M432" s="8" t="s">
        <v>1154</v>
      </c>
      <c r="N432" s="52">
        <v>1655963.5</v>
      </c>
      <c r="O432" s="52">
        <v>1655963.5</v>
      </c>
      <c r="P432" s="53">
        <f t="shared" si="83"/>
        <v>0</v>
      </c>
      <c r="Q432" s="8"/>
      <c r="R432" s="8"/>
      <c r="S432" s="8"/>
      <c r="T432" s="8"/>
      <c r="U432" s="8"/>
      <c r="V432" s="8" t="s">
        <v>1227</v>
      </c>
      <c r="W432" s="8" t="s">
        <v>1228</v>
      </c>
    </row>
    <row r="433" ht="39.75" customHeight="1">
      <c r="A433" s="54">
        <v>42.0</v>
      </c>
      <c r="B433" s="7">
        <v>2024.0</v>
      </c>
      <c r="C433" s="8" t="s">
        <v>23</v>
      </c>
      <c r="D433" s="8" t="s">
        <v>24</v>
      </c>
      <c r="E433" s="8" t="s">
        <v>1229</v>
      </c>
      <c r="F433" s="52">
        <v>2655963.5</v>
      </c>
      <c r="G433" s="8" t="s">
        <v>1152</v>
      </c>
      <c r="H433" s="8" t="s">
        <v>313</v>
      </c>
      <c r="I433" s="8" t="s">
        <v>86</v>
      </c>
      <c r="J433" s="13" t="s">
        <v>1230</v>
      </c>
      <c r="K433" s="11">
        <v>45387.0</v>
      </c>
      <c r="L433" s="52">
        <v>2655963.5</v>
      </c>
      <c r="M433" s="8" t="s">
        <v>1231</v>
      </c>
      <c r="N433" s="52">
        <v>2655963.5</v>
      </c>
      <c r="O433" s="52">
        <v>2655963.5</v>
      </c>
      <c r="P433" s="53">
        <f t="shared" si="83"/>
        <v>0</v>
      </c>
      <c r="Q433" s="8"/>
      <c r="R433" s="8"/>
      <c r="S433" s="8"/>
      <c r="T433" s="8"/>
      <c r="U433" s="8"/>
      <c r="V433" s="8" t="s">
        <v>1232</v>
      </c>
      <c r="W433" s="8" t="s">
        <v>1233</v>
      </c>
    </row>
    <row r="434" ht="39.75" customHeight="1">
      <c r="A434" s="54">
        <v>43.0</v>
      </c>
      <c r="B434" s="7">
        <v>2024.0</v>
      </c>
      <c r="C434" s="8" t="s">
        <v>23</v>
      </c>
      <c r="D434" s="8" t="s">
        <v>24</v>
      </c>
      <c r="E434" s="8" t="s">
        <v>1229</v>
      </c>
      <c r="F434" s="52">
        <v>1000000.0</v>
      </c>
      <c r="G434" s="8" t="s">
        <v>260</v>
      </c>
      <c r="H434" s="8" t="s">
        <v>27</v>
      </c>
      <c r="I434" s="8" t="s">
        <v>80</v>
      </c>
      <c r="J434" s="13" t="s">
        <v>1234</v>
      </c>
      <c r="K434" s="11">
        <v>45384.0</v>
      </c>
      <c r="L434" s="52">
        <v>1000000.0</v>
      </c>
      <c r="M434" s="8" t="s">
        <v>1087</v>
      </c>
      <c r="N434" s="52">
        <v>1000000.0</v>
      </c>
      <c r="O434" s="52">
        <v>1000000.0</v>
      </c>
      <c r="P434" s="53">
        <f t="shared" ref="P434:P457" si="84">SUM(L434-O434)</f>
        <v>0</v>
      </c>
      <c r="Q434" s="8"/>
      <c r="R434" s="8"/>
      <c r="S434" s="8" t="s">
        <v>83</v>
      </c>
      <c r="T434" s="8"/>
      <c r="U434" s="8"/>
      <c r="V434" s="8" t="s">
        <v>1187</v>
      </c>
      <c r="W434" s="8" t="s">
        <v>1235</v>
      </c>
    </row>
    <row r="435" ht="39.75" customHeight="1">
      <c r="A435" s="54">
        <v>43.0</v>
      </c>
      <c r="B435" s="7">
        <v>2024.0</v>
      </c>
      <c r="C435" s="8" t="s">
        <v>23</v>
      </c>
      <c r="D435" s="8" t="s">
        <v>24</v>
      </c>
      <c r="E435" s="8" t="s">
        <v>1229</v>
      </c>
      <c r="F435" s="52">
        <v>875380.23</v>
      </c>
      <c r="G435" s="8" t="s">
        <v>260</v>
      </c>
      <c r="H435" s="8" t="s">
        <v>27</v>
      </c>
      <c r="I435" s="8" t="s">
        <v>80</v>
      </c>
      <c r="J435" s="13" t="s">
        <v>1236</v>
      </c>
      <c r="K435" s="11">
        <v>45609.0</v>
      </c>
      <c r="L435" s="52">
        <v>875380.23</v>
      </c>
      <c r="M435" s="8" t="s">
        <v>1087</v>
      </c>
      <c r="N435" s="52">
        <v>875380.23</v>
      </c>
      <c r="O435" s="52">
        <v>875380.23</v>
      </c>
      <c r="P435" s="53">
        <f t="shared" si="84"/>
        <v>0</v>
      </c>
      <c r="Q435" s="8"/>
      <c r="R435" s="8"/>
      <c r="S435" s="8" t="s">
        <v>83</v>
      </c>
      <c r="T435" s="8"/>
      <c r="U435" s="8"/>
      <c r="V435" s="8" t="s">
        <v>1187</v>
      </c>
      <c r="W435" s="8" t="s">
        <v>1237</v>
      </c>
    </row>
    <row r="436" ht="39.75" customHeight="1">
      <c r="A436" s="64">
        <v>43.0</v>
      </c>
      <c r="B436" s="43">
        <v>2024.0</v>
      </c>
      <c r="C436" s="44" t="s">
        <v>23</v>
      </c>
      <c r="D436" s="44" t="s">
        <v>24</v>
      </c>
      <c r="E436" s="44" t="s">
        <v>1229</v>
      </c>
      <c r="F436" s="61">
        <v>124619.77</v>
      </c>
      <c r="G436" s="44" t="s">
        <v>260</v>
      </c>
      <c r="H436" s="44" t="s">
        <v>27</v>
      </c>
      <c r="I436" s="44" t="s">
        <v>67</v>
      </c>
      <c r="J436" s="62" t="s">
        <v>1189</v>
      </c>
      <c r="K436" s="46">
        <v>45652.0</v>
      </c>
      <c r="L436" s="61">
        <v>124619.77</v>
      </c>
      <c r="M436" s="44" t="s">
        <v>1190</v>
      </c>
      <c r="N436" s="65">
        <v>0.0</v>
      </c>
      <c r="O436" s="65">
        <v>0.0</v>
      </c>
      <c r="P436" s="63">
        <f t="shared" si="84"/>
        <v>124619.77</v>
      </c>
      <c r="Q436" s="44"/>
      <c r="R436" s="44"/>
      <c r="S436" s="44" t="s">
        <v>31</v>
      </c>
      <c r="T436" s="44"/>
      <c r="U436" s="44"/>
      <c r="V436" s="44" t="s">
        <v>1187</v>
      </c>
      <c r="W436" s="44" t="s">
        <v>1191</v>
      </c>
    </row>
    <row r="437" ht="39.75" customHeight="1">
      <c r="A437" s="54">
        <v>44.0</v>
      </c>
      <c r="B437" s="7">
        <v>2024.0</v>
      </c>
      <c r="C437" s="8" t="s">
        <v>23</v>
      </c>
      <c r="D437" s="8" t="s">
        <v>24</v>
      </c>
      <c r="E437" s="8" t="s">
        <v>1229</v>
      </c>
      <c r="F437" s="52">
        <v>655863.0</v>
      </c>
      <c r="G437" s="8" t="s">
        <v>260</v>
      </c>
      <c r="H437" s="8" t="s">
        <v>27</v>
      </c>
      <c r="I437" s="8" t="s">
        <v>80</v>
      </c>
      <c r="J437" s="13" t="s">
        <v>1238</v>
      </c>
      <c r="K437" s="11">
        <v>45471.0</v>
      </c>
      <c r="L437" s="52">
        <v>655863.0</v>
      </c>
      <c r="M437" s="8" t="s">
        <v>1087</v>
      </c>
      <c r="N437" s="52">
        <v>655863.0</v>
      </c>
      <c r="O437" s="52">
        <v>655863.0</v>
      </c>
      <c r="P437" s="53">
        <f t="shared" si="84"/>
        <v>0</v>
      </c>
      <c r="Q437" s="8"/>
      <c r="R437" s="8"/>
      <c r="S437" s="8" t="s">
        <v>83</v>
      </c>
      <c r="T437" s="8"/>
      <c r="U437" s="8"/>
      <c r="V437" s="8" t="s">
        <v>1239</v>
      </c>
      <c r="W437" s="8" t="s">
        <v>1240</v>
      </c>
    </row>
    <row r="438" ht="39.75" customHeight="1">
      <c r="A438" s="64">
        <v>44.0</v>
      </c>
      <c r="B438" s="43">
        <v>2024.0</v>
      </c>
      <c r="C438" s="44" t="s">
        <v>23</v>
      </c>
      <c r="D438" s="44" t="s">
        <v>24</v>
      </c>
      <c r="E438" s="44" t="s">
        <v>1229</v>
      </c>
      <c r="F438" s="61">
        <v>100.5</v>
      </c>
      <c r="G438" s="44" t="s">
        <v>260</v>
      </c>
      <c r="H438" s="44" t="s">
        <v>27</v>
      </c>
      <c r="I438" s="44" t="s">
        <v>67</v>
      </c>
      <c r="J438" s="62" t="s">
        <v>1189</v>
      </c>
      <c r="K438" s="46">
        <v>45652.0</v>
      </c>
      <c r="L438" s="61">
        <v>100.5</v>
      </c>
      <c r="M438" s="44" t="s">
        <v>1190</v>
      </c>
      <c r="N438" s="65">
        <v>0.0</v>
      </c>
      <c r="O438" s="65">
        <v>0.0</v>
      </c>
      <c r="P438" s="63">
        <f t="shared" si="84"/>
        <v>100.5</v>
      </c>
      <c r="Q438" s="44"/>
      <c r="R438" s="44"/>
      <c r="S438" s="44" t="s">
        <v>31</v>
      </c>
      <c r="T438" s="44"/>
      <c r="U438" s="44"/>
      <c r="V438" s="44" t="s">
        <v>1239</v>
      </c>
      <c r="W438" s="44" t="s">
        <v>1191</v>
      </c>
    </row>
    <row r="439" ht="39.75" customHeight="1">
      <c r="A439" s="54">
        <v>45.0</v>
      </c>
      <c r="B439" s="7">
        <v>2024.0</v>
      </c>
      <c r="C439" s="8" t="s">
        <v>23</v>
      </c>
      <c r="D439" s="8" t="s">
        <v>24</v>
      </c>
      <c r="E439" s="8" t="s">
        <v>1241</v>
      </c>
      <c r="F439" s="52">
        <v>1855963.5</v>
      </c>
      <c r="G439" s="8" t="s">
        <v>74</v>
      </c>
      <c r="H439" s="8" t="s">
        <v>129</v>
      </c>
      <c r="I439" s="8" t="s">
        <v>80</v>
      </c>
      <c r="J439" s="13" t="s">
        <v>1242</v>
      </c>
      <c r="K439" s="11">
        <v>45434.0</v>
      </c>
      <c r="L439" s="52">
        <v>1855963.5</v>
      </c>
      <c r="M439" s="8" t="s">
        <v>1243</v>
      </c>
      <c r="N439" s="52">
        <v>1855963.5</v>
      </c>
      <c r="O439" s="52">
        <v>1855963.5</v>
      </c>
      <c r="P439" s="53">
        <f t="shared" si="84"/>
        <v>0</v>
      </c>
      <c r="Q439" s="8"/>
      <c r="R439" s="8"/>
      <c r="S439" s="8" t="s">
        <v>83</v>
      </c>
      <c r="T439" s="8"/>
      <c r="U439" s="8"/>
      <c r="V439" s="8" t="s">
        <v>1244</v>
      </c>
      <c r="W439" s="8" t="s">
        <v>1245</v>
      </c>
    </row>
    <row r="440" ht="39.75" customHeight="1">
      <c r="A440" s="54">
        <v>46.0</v>
      </c>
      <c r="B440" s="7">
        <v>2024.0</v>
      </c>
      <c r="C440" s="8" t="s">
        <v>23</v>
      </c>
      <c r="D440" s="8" t="s">
        <v>24</v>
      </c>
      <c r="E440" s="8" t="s">
        <v>1241</v>
      </c>
      <c r="F440" s="52">
        <v>450000.0</v>
      </c>
      <c r="G440" s="8" t="s">
        <v>74</v>
      </c>
      <c r="H440" s="8" t="s">
        <v>338</v>
      </c>
      <c r="I440" s="8" t="s">
        <v>80</v>
      </c>
      <c r="J440" s="13" t="s">
        <v>1246</v>
      </c>
      <c r="K440" s="11">
        <v>45471.0</v>
      </c>
      <c r="L440" s="52">
        <v>450000.0</v>
      </c>
      <c r="M440" s="8" t="s">
        <v>1113</v>
      </c>
      <c r="N440" s="52">
        <v>450000.0</v>
      </c>
      <c r="O440" s="52">
        <v>450000.0</v>
      </c>
      <c r="P440" s="53">
        <f t="shared" si="84"/>
        <v>0</v>
      </c>
      <c r="Q440" s="8"/>
      <c r="R440" s="8"/>
      <c r="S440" s="8" t="s">
        <v>83</v>
      </c>
      <c r="T440" s="8"/>
      <c r="U440" s="8"/>
      <c r="V440" s="8" t="s">
        <v>1247</v>
      </c>
      <c r="W440" s="8" t="s">
        <v>1248</v>
      </c>
    </row>
    <row r="441" ht="39.75" customHeight="1">
      <c r="A441" s="54">
        <v>46.0</v>
      </c>
      <c r="B441" s="7">
        <v>2024.0</v>
      </c>
      <c r="C441" s="8" t="s">
        <v>23</v>
      </c>
      <c r="D441" s="8" t="s">
        <v>24</v>
      </c>
      <c r="E441" s="8" t="s">
        <v>1241</v>
      </c>
      <c r="F441" s="52">
        <v>350000.0</v>
      </c>
      <c r="G441" s="8" t="s">
        <v>74</v>
      </c>
      <c r="H441" s="8" t="s">
        <v>338</v>
      </c>
      <c r="I441" s="8" t="s">
        <v>80</v>
      </c>
      <c r="J441" s="13" t="s">
        <v>1249</v>
      </c>
      <c r="K441" s="11">
        <v>45478.0</v>
      </c>
      <c r="L441" s="52">
        <v>350000.0</v>
      </c>
      <c r="M441" s="8" t="s">
        <v>1250</v>
      </c>
      <c r="N441" s="52">
        <v>350000.0</v>
      </c>
      <c r="O441" s="52">
        <v>350000.0</v>
      </c>
      <c r="P441" s="53">
        <f t="shared" si="84"/>
        <v>0</v>
      </c>
      <c r="Q441" s="8"/>
      <c r="R441" s="8"/>
      <c r="S441" s="8" t="s">
        <v>83</v>
      </c>
      <c r="T441" s="8"/>
      <c r="U441" s="8"/>
      <c r="V441" s="8" t="s">
        <v>1251</v>
      </c>
      <c r="W441" s="8" t="s">
        <v>1252</v>
      </c>
    </row>
    <row r="442" ht="39.75" customHeight="1">
      <c r="A442" s="7">
        <v>47.0</v>
      </c>
      <c r="B442" s="7">
        <v>2024.0</v>
      </c>
      <c r="C442" s="8" t="s">
        <v>23</v>
      </c>
      <c r="D442" s="8" t="s">
        <v>24</v>
      </c>
      <c r="E442" s="8" t="s">
        <v>1241</v>
      </c>
      <c r="F442" s="52">
        <v>200000.0</v>
      </c>
      <c r="G442" s="8" t="s">
        <v>713</v>
      </c>
      <c r="H442" s="8" t="s">
        <v>27</v>
      </c>
      <c r="I442" s="8" t="s">
        <v>347</v>
      </c>
      <c r="J442" s="13" t="s">
        <v>1253</v>
      </c>
      <c r="K442" s="11">
        <v>45505.0</v>
      </c>
      <c r="L442" s="52">
        <v>200000.0</v>
      </c>
      <c r="M442" s="8" t="s">
        <v>1254</v>
      </c>
      <c r="N442" s="52">
        <v>200000.0</v>
      </c>
      <c r="O442" s="52">
        <v>200000.0</v>
      </c>
      <c r="P442" s="53">
        <f t="shared" si="84"/>
        <v>0</v>
      </c>
      <c r="Q442" s="8"/>
      <c r="R442" s="8"/>
      <c r="S442" s="8" t="s">
        <v>43</v>
      </c>
      <c r="T442" s="8"/>
      <c r="U442" s="8"/>
      <c r="V442" s="8" t="s">
        <v>1255</v>
      </c>
      <c r="W442" s="8" t="s">
        <v>1256</v>
      </c>
    </row>
    <row r="443" ht="39.75" customHeight="1">
      <c r="A443" s="54">
        <v>48.0</v>
      </c>
      <c r="B443" s="7">
        <v>2024.0</v>
      </c>
      <c r="C443" s="8" t="s">
        <v>23</v>
      </c>
      <c r="D443" s="8" t="s">
        <v>24</v>
      </c>
      <c r="E443" s="8" t="s">
        <v>1241</v>
      </c>
      <c r="F443" s="52">
        <v>300000.0</v>
      </c>
      <c r="G443" s="8" t="s">
        <v>260</v>
      </c>
      <c r="H443" s="8" t="s">
        <v>27</v>
      </c>
      <c r="I443" s="8" t="s">
        <v>347</v>
      </c>
      <c r="J443" s="13" t="s">
        <v>1257</v>
      </c>
      <c r="K443" s="11">
        <v>45474.0</v>
      </c>
      <c r="L443" s="52">
        <v>300000.0</v>
      </c>
      <c r="M443" s="8" t="s">
        <v>1258</v>
      </c>
      <c r="N443" s="52">
        <v>300000.0</v>
      </c>
      <c r="O443" s="52">
        <v>300000.0</v>
      </c>
      <c r="P443" s="53">
        <f t="shared" si="84"/>
        <v>0</v>
      </c>
      <c r="Q443" s="8"/>
      <c r="R443" s="8"/>
      <c r="S443" s="8" t="s">
        <v>43</v>
      </c>
      <c r="T443" s="8"/>
      <c r="U443" s="8"/>
      <c r="V443" s="8" t="s">
        <v>1259</v>
      </c>
      <c r="W443" s="8" t="s">
        <v>1260</v>
      </c>
    </row>
    <row r="444" ht="39.75" customHeight="1">
      <c r="A444" s="54">
        <v>49.0</v>
      </c>
      <c r="B444" s="7">
        <v>2024.0</v>
      </c>
      <c r="C444" s="8" t="s">
        <v>23</v>
      </c>
      <c r="D444" s="8" t="s">
        <v>24</v>
      </c>
      <c r="E444" s="8" t="s">
        <v>1241</v>
      </c>
      <c r="F444" s="52">
        <v>300000.0</v>
      </c>
      <c r="G444" s="8" t="s">
        <v>260</v>
      </c>
      <c r="H444" s="8" t="s">
        <v>27</v>
      </c>
      <c r="I444" s="8" t="s">
        <v>347</v>
      </c>
      <c r="J444" s="13" t="s">
        <v>1261</v>
      </c>
      <c r="K444" s="11">
        <v>45632.0</v>
      </c>
      <c r="L444" s="58">
        <v>300000.0</v>
      </c>
      <c r="M444" s="8" t="s">
        <v>1258</v>
      </c>
      <c r="N444" s="58">
        <v>300000.0</v>
      </c>
      <c r="O444" s="58">
        <v>300000.0</v>
      </c>
      <c r="P444" s="53">
        <f t="shared" si="84"/>
        <v>0</v>
      </c>
      <c r="Q444" s="8"/>
      <c r="R444" s="8"/>
      <c r="S444" s="8" t="s">
        <v>43</v>
      </c>
      <c r="T444" s="8"/>
      <c r="U444" s="8"/>
      <c r="V444" s="8" t="s">
        <v>1262</v>
      </c>
      <c r="W444" s="8" t="s">
        <v>1263</v>
      </c>
    </row>
    <row r="445" ht="39.75" customHeight="1">
      <c r="A445" s="54">
        <v>50.0</v>
      </c>
      <c r="B445" s="7">
        <v>2024.0</v>
      </c>
      <c r="C445" s="8" t="s">
        <v>23</v>
      </c>
      <c r="D445" s="8" t="s">
        <v>24</v>
      </c>
      <c r="E445" s="8" t="s">
        <v>1241</v>
      </c>
      <c r="F445" s="52">
        <v>1855958.5</v>
      </c>
      <c r="G445" s="8" t="s">
        <v>1264</v>
      </c>
      <c r="H445" s="8" t="s">
        <v>27</v>
      </c>
      <c r="I445" s="8" t="s">
        <v>67</v>
      </c>
      <c r="J445" s="13" t="s">
        <v>1265</v>
      </c>
      <c r="K445" s="11">
        <v>45412.0</v>
      </c>
      <c r="L445" s="52">
        <v>1855958.5</v>
      </c>
      <c r="M445" s="8" t="s">
        <v>1266</v>
      </c>
      <c r="N445" s="52">
        <v>1855958.5</v>
      </c>
      <c r="O445" s="52">
        <v>1855958.5</v>
      </c>
      <c r="P445" s="53">
        <f t="shared" si="84"/>
        <v>0</v>
      </c>
      <c r="Q445" s="8"/>
      <c r="R445" s="8"/>
      <c r="S445" s="8" t="s">
        <v>31</v>
      </c>
      <c r="T445" s="8"/>
      <c r="U445" s="8"/>
      <c r="V445" s="8" t="s">
        <v>1267</v>
      </c>
      <c r="W445" s="8" t="s">
        <v>1268</v>
      </c>
    </row>
    <row r="446" ht="39.75" customHeight="1">
      <c r="A446" s="55">
        <v>50.0</v>
      </c>
      <c r="B446" s="55" t="s">
        <v>995</v>
      </c>
      <c r="C446" s="18" t="s">
        <v>23</v>
      </c>
      <c r="D446" s="18" t="s">
        <v>24</v>
      </c>
      <c r="E446" s="18" t="s">
        <v>1241</v>
      </c>
      <c r="F446" s="56">
        <v>5.0</v>
      </c>
      <c r="G446" s="18" t="s">
        <v>1264</v>
      </c>
      <c r="H446" s="18" t="s">
        <v>27</v>
      </c>
      <c r="I446" s="18"/>
      <c r="J446" s="23"/>
      <c r="K446" s="20"/>
      <c r="L446" s="56">
        <v>0.0</v>
      </c>
      <c r="M446" s="18"/>
      <c r="N446" s="56">
        <v>0.0</v>
      </c>
      <c r="O446" s="56">
        <v>0.0</v>
      </c>
      <c r="P446" s="57">
        <f t="shared" si="84"/>
        <v>0</v>
      </c>
      <c r="Q446" s="18"/>
      <c r="R446" s="18"/>
      <c r="S446" s="18"/>
      <c r="T446" s="18"/>
      <c r="U446" s="18"/>
      <c r="V446" s="18" t="s">
        <v>1267</v>
      </c>
      <c r="W446" s="18"/>
    </row>
    <row r="447" ht="39.75" customHeight="1">
      <c r="A447" s="54">
        <v>51.0</v>
      </c>
      <c r="B447" s="7">
        <v>2024.0</v>
      </c>
      <c r="C447" s="8" t="s">
        <v>23</v>
      </c>
      <c r="D447" s="8" t="s">
        <v>24</v>
      </c>
      <c r="E447" s="8" t="s">
        <v>1269</v>
      </c>
      <c r="F447" s="52">
        <v>900000.0</v>
      </c>
      <c r="G447" s="8" t="s">
        <v>74</v>
      </c>
      <c r="H447" s="8" t="s">
        <v>27</v>
      </c>
      <c r="I447" s="8" t="s">
        <v>28</v>
      </c>
      <c r="J447" s="13" t="s">
        <v>1270</v>
      </c>
      <c r="K447" s="11">
        <v>45477.0</v>
      </c>
      <c r="L447" s="52">
        <v>900000.0</v>
      </c>
      <c r="M447" s="8" t="s">
        <v>1271</v>
      </c>
      <c r="N447" s="52">
        <v>900000.0</v>
      </c>
      <c r="O447" s="52">
        <v>900000.0</v>
      </c>
      <c r="P447" s="53">
        <f t="shared" si="84"/>
        <v>0</v>
      </c>
      <c r="Q447" s="8"/>
      <c r="R447" s="8"/>
      <c r="S447" s="8" t="s">
        <v>31</v>
      </c>
      <c r="T447" s="8"/>
      <c r="U447" s="8"/>
      <c r="V447" s="8" t="s">
        <v>1272</v>
      </c>
      <c r="W447" s="8" t="s">
        <v>1273</v>
      </c>
    </row>
    <row r="448" ht="39.75" customHeight="1">
      <c r="A448" s="54">
        <v>51.0</v>
      </c>
      <c r="B448" s="7">
        <v>2024.0</v>
      </c>
      <c r="C448" s="8" t="s">
        <v>23</v>
      </c>
      <c r="D448" s="8" t="s">
        <v>24</v>
      </c>
      <c r="E448" s="8" t="s">
        <v>1269</v>
      </c>
      <c r="F448" s="52">
        <v>600000.0</v>
      </c>
      <c r="G448" s="8" t="s">
        <v>74</v>
      </c>
      <c r="H448" s="8" t="s">
        <v>27</v>
      </c>
      <c r="I448" s="8" t="s">
        <v>67</v>
      </c>
      <c r="J448" s="13" t="s">
        <v>1274</v>
      </c>
      <c r="K448" s="11">
        <v>45481.0</v>
      </c>
      <c r="L448" s="52">
        <v>600000.0</v>
      </c>
      <c r="M448" s="8" t="s">
        <v>1275</v>
      </c>
      <c r="N448" s="52">
        <v>600000.0</v>
      </c>
      <c r="O448" s="52">
        <v>600000.0</v>
      </c>
      <c r="P448" s="53">
        <f t="shared" si="84"/>
        <v>0</v>
      </c>
      <c r="Q448" s="8"/>
      <c r="R448" s="8"/>
      <c r="S448" s="8" t="s">
        <v>31</v>
      </c>
      <c r="T448" s="8"/>
      <c r="U448" s="8"/>
      <c r="V448" s="8" t="s">
        <v>1276</v>
      </c>
      <c r="W448" s="8" t="s">
        <v>1277</v>
      </c>
    </row>
    <row r="449" ht="39.75" customHeight="1">
      <c r="A449" s="54">
        <v>52.0</v>
      </c>
      <c r="B449" s="7">
        <v>2024.0</v>
      </c>
      <c r="C449" s="8" t="s">
        <v>23</v>
      </c>
      <c r="D449" s="8" t="s">
        <v>24</v>
      </c>
      <c r="E449" s="8" t="s">
        <v>1269</v>
      </c>
      <c r="F449" s="52">
        <v>1155963.5</v>
      </c>
      <c r="G449" s="8" t="s">
        <v>74</v>
      </c>
      <c r="H449" s="8" t="s">
        <v>27</v>
      </c>
      <c r="I449" s="8" t="s">
        <v>80</v>
      </c>
      <c r="J449" s="13" t="s">
        <v>1278</v>
      </c>
      <c r="K449" s="11">
        <v>45478.0</v>
      </c>
      <c r="L449" s="52">
        <v>1155963.5</v>
      </c>
      <c r="M449" s="8" t="s">
        <v>1113</v>
      </c>
      <c r="N449" s="52">
        <v>1155963.5</v>
      </c>
      <c r="O449" s="52">
        <v>1155963.5</v>
      </c>
      <c r="P449" s="53">
        <f t="shared" si="84"/>
        <v>0</v>
      </c>
      <c r="Q449" s="8"/>
      <c r="R449" s="8"/>
      <c r="S449" s="8" t="s">
        <v>83</v>
      </c>
      <c r="T449" s="8"/>
      <c r="U449" s="8"/>
      <c r="V449" s="8" t="s">
        <v>1279</v>
      </c>
      <c r="W449" s="8" t="s">
        <v>1280</v>
      </c>
    </row>
    <row r="450" ht="39.75" customHeight="1">
      <c r="A450" s="54">
        <v>53.0</v>
      </c>
      <c r="B450" s="7">
        <v>2024.0</v>
      </c>
      <c r="C450" s="8" t="s">
        <v>23</v>
      </c>
      <c r="D450" s="8" t="s">
        <v>24</v>
      </c>
      <c r="E450" s="8" t="s">
        <v>1269</v>
      </c>
      <c r="F450" s="52">
        <v>864563.5</v>
      </c>
      <c r="G450" s="8" t="s">
        <v>66</v>
      </c>
      <c r="H450" s="8" t="s">
        <v>27</v>
      </c>
      <c r="I450" s="8" t="s">
        <v>67</v>
      </c>
      <c r="J450" s="13" t="s">
        <v>1281</v>
      </c>
      <c r="K450" s="11">
        <v>45412.0</v>
      </c>
      <c r="L450" s="52">
        <v>864563.5</v>
      </c>
      <c r="M450" s="8" t="s">
        <v>1282</v>
      </c>
      <c r="N450" s="52">
        <v>864563.5</v>
      </c>
      <c r="O450" s="52">
        <v>864563.5</v>
      </c>
      <c r="P450" s="53">
        <f t="shared" si="84"/>
        <v>0</v>
      </c>
      <c r="Q450" s="8"/>
      <c r="R450" s="8"/>
      <c r="S450" s="8" t="s">
        <v>31</v>
      </c>
      <c r="T450" s="8"/>
      <c r="U450" s="8"/>
      <c r="V450" s="8" t="s">
        <v>1283</v>
      </c>
      <c r="W450" s="8" t="s">
        <v>1284</v>
      </c>
    </row>
    <row r="451" ht="39.75" customHeight="1">
      <c r="A451" s="54">
        <v>53.0</v>
      </c>
      <c r="B451" s="7">
        <v>2024.0</v>
      </c>
      <c r="C451" s="8" t="s">
        <v>23</v>
      </c>
      <c r="D451" s="8" t="s">
        <v>24</v>
      </c>
      <c r="E451" s="8" t="s">
        <v>1269</v>
      </c>
      <c r="F451" s="52">
        <v>356956.99</v>
      </c>
      <c r="G451" s="8" t="s">
        <v>66</v>
      </c>
      <c r="H451" s="8" t="s">
        <v>27</v>
      </c>
      <c r="I451" s="8" t="s">
        <v>67</v>
      </c>
      <c r="J451" s="13" t="s">
        <v>1285</v>
      </c>
      <c r="K451" s="11">
        <v>45449.0</v>
      </c>
      <c r="L451" s="52">
        <v>356956.99</v>
      </c>
      <c r="M451" s="8" t="s">
        <v>1282</v>
      </c>
      <c r="N451" s="52">
        <v>356956.99</v>
      </c>
      <c r="O451" s="52">
        <v>356956.99</v>
      </c>
      <c r="P451" s="53">
        <f t="shared" si="84"/>
        <v>0</v>
      </c>
      <c r="Q451" s="8"/>
      <c r="R451" s="8"/>
      <c r="S451" s="8" t="s">
        <v>31</v>
      </c>
      <c r="T451" s="8"/>
      <c r="U451" s="8"/>
      <c r="V451" s="8" t="s">
        <v>1286</v>
      </c>
      <c r="W451" s="8" t="s">
        <v>1287</v>
      </c>
    </row>
    <row r="452" ht="39.75" customHeight="1">
      <c r="A452" s="54">
        <v>53.0</v>
      </c>
      <c r="B452" s="7">
        <v>2024.0</v>
      </c>
      <c r="C452" s="8" t="s">
        <v>23</v>
      </c>
      <c r="D452" s="8" t="s">
        <v>24</v>
      </c>
      <c r="E452" s="8" t="s">
        <v>1269</v>
      </c>
      <c r="F452" s="52">
        <v>31419.25</v>
      </c>
      <c r="G452" s="8" t="s">
        <v>66</v>
      </c>
      <c r="H452" s="8" t="s">
        <v>27</v>
      </c>
      <c r="I452" s="8" t="s">
        <v>67</v>
      </c>
      <c r="J452" s="13" t="s">
        <v>1288</v>
      </c>
      <c r="K452" s="11">
        <v>45622.0</v>
      </c>
      <c r="L452" s="52">
        <v>31419.25</v>
      </c>
      <c r="M452" s="8" t="s">
        <v>1282</v>
      </c>
      <c r="N452" s="52">
        <v>31419.25</v>
      </c>
      <c r="O452" s="52">
        <v>31419.25</v>
      </c>
      <c r="P452" s="53">
        <f t="shared" si="84"/>
        <v>0</v>
      </c>
      <c r="Q452" s="8"/>
      <c r="R452" s="8"/>
      <c r="S452" s="8" t="s">
        <v>31</v>
      </c>
      <c r="T452" s="8"/>
      <c r="U452" s="8"/>
      <c r="V452" s="8" t="s">
        <v>1286</v>
      </c>
      <c r="W452" s="8" t="s">
        <v>1284</v>
      </c>
    </row>
    <row r="453" ht="39.75" customHeight="1">
      <c r="A453" s="55">
        <v>52.0</v>
      </c>
      <c r="B453" s="55" t="s">
        <v>995</v>
      </c>
      <c r="C453" s="18" t="s">
        <v>23</v>
      </c>
      <c r="D453" s="18" t="s">
        <v>24</v>
      </c>
      <c r="E453" s="18" t="s">
        <v>1269</v>
      </c>
      <c r="F453" s="56">
        <v>3023.76</v>
      </c>
      <c r="G453" s="18" t="s">
        <v>66</v>
      </c>
      <c r="H453" s="18" t="s">
        <v>27</v>
      </c>
      <c r="I453" s="18"/>
      <c r="J453" s="23"/>
      <c r="K453" s="20"/>
      <c r="L453" s="56">
        <v>0.0</v>
      </c>
      <c r="M453" s="18"/>
      <c r="N453" s="56">
        <v>0.0</v>
      </c>
      <c r="O453" s="56">
        <v>0.0</v>
      </c>
      <c r="P453" s="57">
        <f t="shared" si="84"/>
        <v>0</v>
      </c>
      <c r="Q453" s="18"/>
      <c r="R453" s="18"/>
      <c r="S453" s="18"/>
      <c r="T453" s="18"/>
      <c r="U453" s="18"/>
      <c r="V453" s="18" t="s">
        <v>1286</v>
      </c>
      <c r="W453" s="18"/>
    </row>
    <row r="454" ht="39.75" customHeight="1">
      <c r="A454" s="54">
        <v>54.0</v>
      </c>
      <c r="B454" s="7">
        <v>2024.0</v>
      </c>
      <c r="C454" s="8" t="s">
        <v>23</v>
      </c>
      <c r="D454" s="8" t="s">
        <v>24</v>
      </c>
      <c r="E454" s="8" t="s">
        <v>1269</v>
      </c>
      <c r="F454" s="52">
        <v>1400000.0</v>
      </c>
      <c r="G454" s="8" t="s">
        <v>66</v>
      </c>
      <c r="H454" s="8" t="s">
        <v>338</v>
      </c>
      <c r="I454" s="8" t="s">
        <v>80</v>
      </c>
      <c r="J454" s="13" t="s">
        <v>1289</v>
      </c>
      <c r="K454" s="11">
        <v>45478.0</v>
      </c>
      <c r="L454" s="52">
        <v>1400000.0</v>
      </c>
      <c r="M454" s="8" t="s">
        <v>1290</v>
      </c>
      <c r="N454" s="52">
        <v>1400000.0</v>
      </c>
      <c r="O454" s="52">
        <v>1400000.0</v>
      </c>
      <c r="P454" s="53">
        <f t="shared" si="84"/>
        <v>0</v>
      </c>
      <c r="Q454" s="8"/>
      <c r="R454" s="8"/>
      <c r="S454" s="8" t="s">
        <v>83</v>
      </c>
      <c r="T454" s="8"/>
      <c r="U454" s="8"/>
      <c r="V454" s="8" t="s">
        <v>1291</v>
      </c>
      <c r="W454" s="8" t="s">
        <v>1292</v>
      </c>
    </row>
    <row r="455" ht="39.75" customHeight="1">
      <c r="A455" s="54">
        <v>55.0</v>
      </c>
      <c r="B455" s="7">
        <v>2024.0</v>
      </c>
      <c r="C455" s="8" t="s">
        <v>23</v>
      </c>
      <c r="D455" s="8" t="s">
        <v>24</v>
      </c>
      <c r="E455" s="8" t="s">
        <v>1293</v>
      </c>
      <c r="F455" s="52">
        <v>1300000.0</v>
      </c>
      <c r="G455" s="8" t="s">
        <v>507</v>
      </c>
      <c r="H455" s="8" t="s">
        <v>97</v>
      </c>
      <c r="I455" s="8" t="s">
        <v>80</v>
      </c>
      <c r="J455" s="13" t="s">
        <v>1294</v>
      </c>
      <c r="K455" s="11">
        <v>45446.0</v>
      </c>
      <c r="L455" s="52">
        <v>1300000.0</v>
      </c>
      <c r="M455" s="8" t="s">
        <v>1295</v>
      </c>
      <c r="N455" s="52">
        <v>1300000.0</v>
      </c>
      <c r="O455" s="52">
        <v>1300000.0</v>
      </c>
      <c r="P455" s="53">
        <f t="shared" si="84"/>
        <v>0</v>
      </c>
      <c r="Q455" s="8"/>
      <c r="R455" s="8"/>
      <c r="S455" s="8" t="s">
        <v>83</v>
      </c>
      <c r="T455" s="8"/>
      <c r="U455" s="8"/>
      <c r="V455" s="8" t="s">
        <v>1296</v>
      </c>
      <c r="W455" s="8" t="s">
        <v>1297</v>
      </c>
    </row>
    <row r="456" ht="39.75" customHeight="1">
      <c r="A456" s="54">
        <v>56.0</v>
      </c>
      <c r="B456" s="7">
        <v>2024.0</v>
      </c>
      <c r="C456" s="8" t="s">
        <v>23</v>
      </c>
      <c r="D456" s="8" t="s">
        <v>24</v>
      </c>
      <c r="E456" s="8" t="s">
        <v>1293</v>
      </c>
      <c r="F456" s="52">
        <v>1355963.5</v>
      </c>
      <c r="G456" s="8" t="s">
        <v>66</v>
      </c>
      <c r="H456" s="8" t="s">
        <v>313</v>
      </c>
      <c r="I456" s="8" t="s">
        <v>67</v>
      </c>
      <c r="J456" s="13" t="s">
        <v>1298</v>
      </c>
      <c r="K456" s="11">
        <v>45509.0</v>
      </c>
      <c r="L456" s="52">
        <v>1355963.5</v>
      </c>
      <c r="M456" s="8" t="s">
        <v>1282</v>
      </c>
      <c r="N456" s="52">
        <v>1355963.5</v>
      </c>
      <c r="O456" s="52">
        <v>1355963.5</v>
      </c>
      <c r="P456" s="53">
        <f t="shared" si="84"/>
        <v>0</v>
      </c>
      <c r="Q456" s="8"/>
      <c r="R456" s="8"/>
      <c r="S456" s="8" t="s">
        <v>31</v>
      </c>
      <c r="T456" s="8"/>
      <c r="U456" s="8"/>
      <c r="V456" s="8" t="s">
        <v>1299</v>
      </c>
      <c r="W456" s="8" t="s">
        <v>1300</v>
      </c>
    </row>
    <row r="457" ht="39.75" customHeight="1">
      <c r="A457" s="54">
        <v>57.0</v>
      </c>
      <c r="B457" s="7">
        <v>2024.0</v>
      </c>
      <c r="C457" s="8" t="s">
        <v>23</v>
      </c>
      <c r="D457" s="8" t="s">
        <v>24</v>
      </c>
      <c r="E457" s="8" t="s">
        <v>1293</v>
      </c>
      <c r="F457" s="52">
        <v>2655963.5</v>
      </c>
      <c r="G457" s="8" t="s">
        <v>74</v>
      </c>
      <c r="H457" s="8" t="s">
        <v>1301</v>
      </c>
      <c r="I457" s="8" t="s">
        <v>80</v>
      </c>
      <c r="J457" s="13" t="s">
        <v>1302</v>
      </c>
      <c r="K457" s="11">
        <v>45476.0</v>
      </c>
      <c r="L457" s="52">
        <v>2655963.5</v>
      </c>
      <c r="M457" s="8" t="s">
        <v>1303</v>
      </c>
      <c r="N457" s="52">
        <v>2655963.5</v>
      </c>
      <c r="O457" s="52">
        <v>2655963.5</v>
      </c>
      <c r="P457" s="53">
        <f t="shared" si="84"/>
        <v>0</v>
      </c>
      <c r="Q457" s="8"/>
      <c r="R457" s="8"/>
      <c r="S457" s="8" t="s">
        <v>83</v>
      </c>
      <c r="T457" s="8"/>
      <c r="U457" s="8"/>
      <c r="V457" s="8" t="s">
        <v>1304</v>
      </c>
      <c r="W457" s="8" t="s">
        <v>1305</v>
      </c>
    </row>
    <row r="458" ht="39.75" customHeight="1">
      <c r="A458" s="54">
        <v>58.0</v>
      </c>
      <c r="B458" s="7">
        <v>2024.0</v>
      </c>
      <c r="C458" s="8" t="s">
        <v>23</v>
      </c>
      <c r="D458" s="8" t="s">
        <v>24</v>
      </c>
      <c r="E458" s="8" t="s">
        <v>1306</v>
      </c>
      <c r="F458" s="52">
        <v>1593577.0</v>
      </c>
      <c r="G458" s="8" t="s">
        <v>346</v>
      </c>
      <c r="H458" s="8" t="s">
        <v>27</v>
      </c>
      <c r="I458" s="8" t="s">
        <v>347</v>
      </c>
      <c r="J458" s="13" t="s">
        <v>1307</v>
      </c>
      <c r="K458" s="11">
        <v>45581.0</v>
      </c>
      <c r="L458" s="52">
        <v>1593577.0</v>
      </c>
      <c r="M458" s="8" t="s">
        <v>1308</v>
      </c>
      <c r="N458" s="52">
        <v>1593577.0</v>
      </c>
      <c r="O458" s="52">
        <v>1593577.0</v>
      </c>
      <c r="P458" s="53">
        <f t="shared" ref="P458:P459" si="85">SUM(F458-O458)</f>
        <v>0</v>
      </c>
      <c r="Q458" s="8"/>
      <c r="R458" s="8"/>
      <c r="S458" s="8" t="s">
        <v>43</v>
      </c>
      <c r="T458" s="8"/>
      <c r="U458" s="8"/>
      <c r="V458" s="8" t="s">
        <v>1309</v>
      </c>
      <c r="W458" s="8" t="s">
        <v>1310</v>
      </c>
    </row>
    <row r="459" ht="39.75" customHeight="1">
      <c r="A459" s="54">
        <v>59.0</v>
      </c>
      <c r="B459" s="7">
        <v>2024.0</v>
      </c>
      <c r="C459" s="8" t="s">
        <v>23</v>
      </c>
      <c r="D459" s="8" t="s">
        <v>24</v>
      </c>
      <c r="E459" s="8" t="s">
        <v>1306</v>
      </c>
      <c r="F459" s="52">
        <v>1062386.5</v>
      </c>
      <c r="G459" s="8" t="s">
        <v>346</v>
      </c>
      <c r="H459" s="8" t="s">
        <v>27</v>
      </c>
      <c r="I459" s="8" t="s">
        <v>40</v>
      </c>
      <c r="J459" s="13" t="s">
        <v>1311</v>
      </c>
      <c r="K459" s="11">
        <v>45595.0</v>
      </c>
      <c r="L459" s="52">
        <v>1062386.5</v>
      </c>
      <c r="M459" s="8" t="s">
        <v>1312</v>
      </c>
      <c r="N459" s="52">
        <v>1062386.5</v>
      </c>
      <c r="O459" s="52">
        <v>1062386.5</v>
      </c>
      <c r="P459" s="53">
        <f t="shared" si="85"/>
        <v>0</v>
      </c>
      <c r="Q459" s="8"/>
      <c r="R459" s="8"/>
      <c r="S459" s="8" t="s">
        <v>43</v>
      </c>
      <c r="T459" s="8"/>
      <c r="U459" s="8"/>
      <c r="V459" s="8" t="s">
        <v>1313</v>
      </c>
      <c r="W459" s="8" t="s">
        <v>1314</v>
      </c>
    </row>
    <row r="460" ht="39.75" customHeight="1">
      <c r="A460" s="54">
        <v>60.0</v>
      </c>
      <c r="B460" s="7">
        <v>2024.0</v>
      </c>
      <c r="C460" s="8" t="s">
        <v>23</v>
      </c>
      <c r="D460" s="8" t="s">
        <v>24</v>
      </c>
      <c r="E460" s="8" t="s">
        <v>1306</v>
      </c>
      <c r="F460" s="52">
        <v>640000.0</v>
      </c>
      <c r="G460" s="8" t="s">
        <v>74</v>
      </c>
      <c r="H460" s="8" t="s">
        <v>313</v>
      </c>
      <c r="I460" s="8" t="s">
        <v>80</v>
      </c>
      <c r="J460" s="13" t="s">
        <v>1315</v>
      </c>
      <c r="K460" s="11">
        <v>45376.0</v>
      </c>
      <c r="L460" s="52">
        <v>640000.0</v>
      </c>
      <c r="M460" s="8" t="s">
        <v>1316</v>
      </c>
      <c r="N460" s="52">
        <v>640000.0</v>
      </c>
      <c r="O460" s="52">
        <v>640000.0</v>
      </c>
      <c r="P460" s="53">
        <f t="shared" ref="P460:P474" si="86">SUM(L460-O460)</f>
        <v>0</v>
      </c>
      <c r="Q460" s="8"/>
      <c r="R460" s="8"/>
      <c r="S460" s="8" t="s">
        <v>83</v>
      </c>
      <c r="T460" s="8"/>
      <c r="U460" s="8"/>
      <c r="V460" s="8" t="s">
        <v>1317</v>
      </c>
      <c r="W460" s="8" t="s">
        <v>1318</v>
      </c>
    </row>
    <row r="461" ht="39.75" customHeight="1">
      <c r="A461" s="7">
        <v>61.0</v>
      </c>
      <c r="B461" s="7">
        <v>2024.0</v>
      </c>
      <c r="C461" s="8" t="s">
        <v>23</v>
      </c>
      <c r="D461" s="8" t="s">
        <v>24</v>
      </c>
      <c r="E461" s="8" t="s">
        <v>1306</v>
      </c>
      <c r="F461" s="52">
        <v>150000.0</v>
      </c>
      <c r="G461" s="8" t="s">
        <v>74</v>
      </c>
      <c r="H461" s="8" t="s">
        <v>313</v>
      </c>
      <c r="I461" s="8" t="s">
        <v>80</v>
      </c>
      <c r="J461" s="13" t="s">
        <v>1319</v>
      </c>
      <c r="K461" s="11">
        <v>45376.0</v>
      </c>
      <c r="L461" s="52">
        <v>150000.0</v>
      </c>
      <c r="M461" s="8" t="s">
        <v>1316</v>
      </c>
      <c r="N461" s="52">
        <v>150000.0</v>
      </c>
      <c r="O461" s="52">
        <v>150000.0</v>
      </c>
      <c r="P461" s="53">
        <f t="shared" si="86"/>
        <v>0</v>
      </c>
      <c r="Q461" s="8"/>
      <c r="R461" s="8"/>
      <c r="S461" s="8" t="s">
        <v>83</v>
      </c>
      <c r="T461" s="8"/>
      <c r="U461" s="8"/>
      <c r="V461" s="8" t="s">
        <v>1320</v>
      </c>
      <c r="W461" s="8" t="s">
        <v>1321</v>
      </c>
    </row>
    <row r="462" ht="39.75" customHeight="1">
      <c r="A462" s="54">
        <v>62.0</v>
      </c>
      <c r="B462" s="7">
        <v>2024.0</v>
      </c>
      <c r="C462" s="8" t="s">
        <v>23</v>
      </c>
      <c r="D462" s="8" t="s">
        <v>24</v>
      </c>
      <c r="E462" s="8" t="s">
        <v>1306</v>
      </c>
      <c r="F462" s="52">
        <v>305963.5</v>
      </c>
      <c r="G462" s="8" t="s">
        <v>74</v>
      </c>
      <c r="H462" s="8" t="s">
        <v>313</v>
      </c>
      <c r="I462" s="8" t="s">
        <v>86</v>
      </c>
      <c r="J462" s="13" t="s">
        <v>1322</v>
      </c>
      <c r="K462" s="11">
        <v>45376.0</v>
      </c>
      <c r="L462" s="52">
        <v>305963.5</v>
      </c>
      <c r="M462" s="8" t="s">
        <v>1231</v>
      </c>
      <c r="N462" s="52">
        <v>305963.5</v>
      </c>
      <c r="O462" s="52">
        <v>305963.5</v>
      </c>
      <c r="P462" s="53">
        <f t="shared" si="86"/>
        <v>0</v>
      </c>
      <c r="Q462" s="8"/>
      <c r="R462" s="8"/>
      <c r="S462" s="8" t="s">
        <v>83</v>
      </c>
      <c r="T462" s="8"/>
      <c r="U462" s="8"/>
      <c r="V462" s="8" t="s">
        <v>1323</v>
      </c>
      <c r="W462" s="8" t="s">
        <v>1324</v>
      </c>
    </row>
    <row r="463" ht="39.75" customHeight="1">
      <c r="A463" s="54">
        <v>63.0</v>
      </c>
      <c r="B463" s="7">
        <v>2024.0</v>
      </c>
      <c r="C463" s="8" t="s">
        <v>23</v>
      </c>
      <c r="D463" s="8" t="s">
        <v>24</v>
      </c>
      <c r="E463" s="8" t="s">
        <v>1306</v>
      </c>
      <c r="F463" s="52">
        <v>900000.0</v>
      </c>
      <c r="G463" s="8" t="s">
        <v>74</v>
      </c>
      <c r="H463" s="8" t="s">
        <v>1301</v>
      </c>
      <c r="I463" s="8" t="s">
        <v>86</v>
      </c>
      <c r="J463" s="13" t="s">
        <v>1325</v>
      </c>
      <c r="K463" s="11">
        <v>45376.0</v>
      </c>
      <c r="L463" s="52">
        <v>900000.0</v>
      </c>
      <c r="M463" s="8" t="s">
        <v>1326</v>
      </c>
      <c r="N463" s="52">
        <v>900000.0</v>
      </c>
      <c r="O463" s="52">
        <v>900000.0</v>
      </c>
      <c r="P463" s="53">
        <f t="shared" si="86"/>
        <v>0</v>
      </c>
      <c r="Q463" s="8"/>
      <c r="R463" s="8"/>
      <c r="S463" s="8" t="s">
        <v>83</v>
      </c>
      <c r="T463" s="8"/>
      <c r="U463" s="8"/>
      <c r="V463" s="8" t="s">
        <v>1327</v>
      </c>
      <c r="W463" s="8" t="s">
        <v>1328</v>
      </c>
    </row>
    <row r="464" ht="39.75" customHeight="1">
      <c r="A464" s="54">
        <v>64.0</v>
      </c>
      <c r="B464" s="7">
        <v>2024.0</v>
      </c>
      <c r="C464" s="8" t="s">
        <v>23</v>
      </c>
      <c r="D464" s="8" t="s">
        <v>24</v>
      </c>
      <c r="E464" s="8" t="s">
        <v>1306</v>
      </c>
      <c r="F464" s="52">
        <v>660000.0</v>
      </c>
      <c r="G464" s="8" t="s">
        <v>74</v>
      </c>
      <c r="H464" s="8" t="s">
        <v>313</v>
      </c>
      <c r="I464" s="8" t="s">
        <v>86</v>
      </c>
      <c r="J464" s="13" t="s">
        <v>1329</v>
      </c>
      <c r="K464" s="11">
        <v>45376.0</v>
      </c>
      <c r="L464" s="52">
        <v>660000.0</v>
      </c>
      <c r="M464" s="8" t="s">
        <v>1231</v>
      </c>
      <c r="N464" s="52">
        <v>660000.0</v>
      </c>
      <c r="O464" s="52">
        <v>660000.0</v>
      </c>
      <c r="P464" s="53">
        <f t="shared" si="86"/>
        <v>0</v>
      </c>
      <c r="Q464" s="8"/>
      <c r="R464" s="8"/>
      <c r="S464" s="8" t="s">
        <v>83</v>
      </c>
      <c r="T464" s="8"/>
      <c r="U464" s="8"/>
      <c r="V464" s="8" t="s">
        <v>1330</v>
      </c>
      <c r="W464" s="8" t="s">
        <v>1331</v>
      </c>
    </row>
    <row r="465" ht="39.75" customHeight="1">
      <c r="A465" s="54">
        <v>65.0</v>
      </c>
      <c r="B465" s="7">
        <v>2024.0</v>
      </c>
      <c r="C465" s="8" t="s">
        <v>23</v>
      </c>
      <c r="D465" s="8" t="s">
        <v>24</v>
      </c>
      <c r="E465" s="8" t="s">
        <v>1332</v>
      </c>
      <c r="F465" s="52">
        <v>1000000.0</v>
      </c>
      <c r="G465" s="8" t="s">
        <v>74</v>
      </c>
      <c r="H465" s="8" t="s">
        <v>75</v>
      </c>
      <c r="I465" s="8" t="s">
        <v>80</v>
      </c>
      <c r="J465" s="13" t="s">
        <v>1333</v>
      </c>
      <c r="K465" s="11">
        <v>45477.0</v>
      </c>
      <c r="L465" s="52">
        <v>1000000.0</v>
      </c>
      <c r="M465" s="8" t="s">
        <v>1334</v>
      </c>
      <c r="N465" s="52">
        <v>1000000.0</v>
      </c>
      <c r="O465" s="52">
        <v>1000000.0</v>
      </c>
      <c r="P465" s="53">
        <f t="shared" si="86"/>
        <v>0</v>
      </c>
      <c r="Q465" s="8"/>
      <c r="R465" s="8"/>
      <c r="S465" s="8" t="s">
        <v>83</v>
      </c>
      <c r="T465" s="8"/>
      <c r="U465" s="8"/>
      <c r="V465" s="8" t="s">
        <v>1335</v>
      </c>
      <c r="W465" s="8" t="s">
        <v>1336</v>
      </c>
    </row>
    <row r="466" ht="39.75" customHeight="1">
      <c r="A466" s="54">
        <v>65.0</v>
      </c>
      <c r="B466" s="7">
        <v>2024.0</v>
      </c>
      <c r="C466" s="8" t="s">
        <v>23</v>
      </c>
      <c r="D466" s="8" t="s">
        <v>24</v>
      </c>
      <c r="E466" s="8" t="s">
        <v>1332</v>
      </c>
      <c r="F466" s="52">
        <v>500000.0</v>
      </c>
      <c r="G466" s="8" t="s">
        <v>74</v>
      </c>
      <c r="H466" s="8" t="s">
        <v>626</v>
      </c>
      <c r="I466" s="8" t="s">
        <v>80</v>
      </c>
      <c r="J466" s="13" t="s">
        <v>1337</v>
      </c>
      <c r="K466" s="11">
        <v>45477.0</v>
      </c>
      <c r="L466" s="52">
        <v>500000.0</v>
      </c>
      <c r="M466" s="8" t="s">
        <v>1338</v>
      </c>
      <c r="N466" s="52">
        <v>500000.0</v>
      </c>
      <c r="O466" s="52">
        <v>500000.0</v>
      </c>
      <c r="P466" s="53">
        <f t="shared" si="86"/>
        <v>0</v>
      </c>
      <c r="Q466" s="8"/>
      <c r="R466" s="8"/>
      <c r="S466" s="8" t="s">
        <v>83</v>
      </c>
      <c r="T466" s="8"/>
      <c r="U466" s="8"/>
      <c r="V466" s="8" t="s">
        <v>1339</v>
      </c>
      <c r="W466" s="8" t="s">
        <v>1340</v>
      </c>
    </row>
    <row r="467" ht="39.75" customHeight="1">
      <c r="A467" s="54">
        <v>65.0</v>
      </c>
      <c r="B467" s="7">
        <v>2024.0</v>
      </c>
      <c r="C467" s="8" t="s">
        <v>23</v>
      </c>
      <c r="D467" s="8" t="s">
        <v>24</v>
      </c>
      <c r="E467" s="8" t="s">
        <v>1332</v>
      </c>
      <c r="F467" s="52">
        <v>500000.0</v>
      </c>
      <c r="G467" s="8" t="s">
        <v>74</v>
      </c>
      <c r="H467" s="8" t="s">
        <v>626</v>
      </c>
      <c r="I467" s="8" t="s">
        <v>80</v>
      </c>
      <c r="J467" s="13" t="s">
        <v>1341</v>
      </c>
      <c r="K467" s="11">
        <v>45477.0</v>
      </c>
      <c r="L467" s="52">
        <v>500000.0</v>
      </c>
      <c r="M467" s="8" t="s">
        <v>1338</v>
      </c>
      <c r="N467" s="52">
        <v>500000.0</v>
      </c>
      <c r="O467" s="52">
        <v>500000.0</v>
      </c>
      <c r="P467" s="53">
        <f t="shared" si="86"/>
        <v>0</v>
      </c>
      <c r="Q467" s="8"/>
      <c r="R467" s="8"/>
      <c r="S467" s="8" t="s">
        <v>83</v>
      </c>
      <c r="T467" s="8"/>
      <c r="U467" s="8"/>
      <c r="V467" s="8" t="s">
        <v>1342</v>
      </c>
      <c r="W467" s="8" t="s">
        <v>1343</v>
      </c>
    </row>
    <row r="468" ht="39.75" customHeight="1">
      <c r="A468" s="54">
        <v>65.0</v>
      </c>
      <c r="B468" s="7">
        <v>2024.0</v>
      </c>
      <c r="C468" s="8" t="s">
        <v>23</v>
      </c>
      <c r="D468" s="8" t="s">
        <v>24</v>
      </c>
      <c r="E468" s="8" t="s">
        <v>1332</v>
      </c>
      <c r="F468" s="52">
        <v>255963.5</v>
      </c>
      <c r="G468" s="8" t="s">
        <v>74</v>
      </c>
      <c r="H468" s="8" t="s">
        <v>338</v>
      </c>
      <c r="I468" s="8" t="s">
        <v>80</v>
      </c>
      <c r="J468" s="13" t="s">
        <v>1344</v>
      </c>
      <c r="K468" s="11">
        <v>45478.0</v>
      </c>
      <c r="L468" s="52">
        <v>255963.5</v>
      </c>
      <c r="M468" s="8" t="s">
        <v>1250</v>
      </c>
      <c r="N468" s="52">
        <v>255963.5</v>
      </c>
      <c r="O468" s="52">
        <v>255963.5</v>
      </c>
      <c r="P468" s="53">
        <f t="shared" si="86"/>
        <v>0</v>
      </c>
      <c r="Q468" s="8"/>
      <c r="R468" s="8"/>
      <c r="S468" s="8" t="s">
        <v>83</v>
      </c>
      <c r="T468" s="8"/>
      <c r="U468" s="8"/>
      <c r="V468" s="8" t="s">
        <v>1345</v>
      </c>
      <c r="W468" s="8" t="s">
        <v>1346</v>
      </c>
    </row>
    <row r="469" ht="39.75" customHeight="1">
      <c r="A469" s="54">
        <v>65.0</v>
      </c>
      <c r="B469" s="7">
        <v>2024.0</v>
      </c>
      <c r="C469" s="8" t="s">
        <v>23</v>
      </c>
      <c r="D469" s="8" t="s">
        <v>24</v>
      </c>
      <c r="E469" s="8" t="s">
        <v>1332</v>
      </c>
      <c r="F469" s="52">
        <v>400000.0</v>
      </c>
      <c r="G469" s="8" t="s">
        <v>74</v>
      </c>
      <c r="H469" s="8" t="s">
        <v>338</v>
      </c>
      <c r="I469" s="8" t="s">
        <v>80</v>
      </c>
      <c r="J469" s="13" t="s">
        <v>1249</v>
      </c>
      <c r="K469" s="11">
        <v>45478.0</v>
      </c>
      <c r="L469" s="52">
        <v>400000.0</v>
      </c>
      <c r="M469" s="8" t="s">
        <v>1250</v>
      </c>
      <c r="N469" s="52">
        <v>400000.0</v>
      </c>
      <c r="O469" s="52">
        <v>400000.0</v>
      </c>
      <c r="P469" s="53">
        <f t="shared" si="86"/>
        <v>0</v>
      </c>
      <c r="Q469" s="8"/>
      <c r="R469" s="8"/>
      <c r="S469" s="8" t="s">
        <v>83</v>
      </c>
      <c r="T469" s="8"/>
      <c r="U469" s="8"/>
      <c r="V469" s="8" t="s">
        <v>1347</v>
      </c>
      <c r="W469" s="8" t="s">
        <v>1252</v>
      </c>
    </row>
    <row r="470" ht="39.75" customHeight="1">
      <c r="A470" s="64">
        <v>66.0</v>
      </c>
      <c r="B470" s="43">
        <v>2024.0</v>
      </c>
      <c r="C470" s="44" t="s">
        <v>23</v>
      </c>
      <c r="D470" s="44" t="s">
        <v>24</v>
      </c>
      <c r="E470" s="44" t="s">
        <v>1332</v>
      </c>
      <c r="F470" s="61">
        <v>750000.0</v>
      </c>
      <c r="G470" s="44" t="s">
        <v>66</v>
      </c>
      <c r="H470" s="44" t="s">
        <v>27</v>
      </c>
      <c r="I470" s="44" t="s">
        <v>80</v>
      </c>
      <c r="J470" s="62" t="s">
        <v>1348</v>
      </c>
      <c r="K470" s="46">
        <v>45478.0</v>
      </c>
      <c r="L470" s="61">
        <v>750000.0</v>
      </c>
      <c r="M470" s="44" t="s">
        <v>1145</v>
      </c>
      <c r="N470" s="61">
        <v>500000.0</v>
      </c>
      <c r="O470" s="61">
        <v>500000.0</v>
      </c>
      <c r="P470" s="63">
        <f t="shared" si="86"/>
        <v>250000</v>
      </c>
      <c r="Q470" s="44"/>
      <c r="R470" s="44"/>
      <c r="S470" s="44" t="s">
        <v>83</v>
      </c>
      <c r="T470" s="44"/>
      <c r="U470" s="44"/>
      <c r="V470" s="44" t="s">
        <v>1349</v>
      </c>
      <c r="W470" s="44" t="s">
        <v>1350</v>
      </c>
    </row>
    <row r="471" ht="39.75" customHeight="1">
      <c r="A471" s="64">
        <v>66.0</v>
      </c>
      <c r="B471" s="43">
        <v>2024.0</v>
      </c>
      <c r="C471" s="44" t="s">
        <v>23</v>
      </c>
      <c r="D471" s="44" t="s">
        <v>24</v>
      </c>
      <c r="E471" s="44" t="s">
        <v>1332</v>
      </c>
      <c r="F471" s="66">
        <v>300000.0</v>
      </c>
      <c r="G471" s="44" t="s">
        <v>66</v>
      </c>
      <c r="H471" s="44" t="s">
        <v>626</v>
      </c>
      <c r="I471" s="44" t="s">
        <v>80</v>
      </c>
      <c r="J471" s="62" t="s">
        <v>1351</v>
      </c>
      <c r="K471" s="46">
        <v>45629.0</v>
      </c>
      <c r="L471" s="61">
        <v>300000.0</v>
      </c>
      <c r="M471" s="44" t="s">
        <v>1352</v>
      </c>
      <c r="N471" s="61">
        <v>100000.0</v>
      </c>
      <c r="O471" s="61">
        <v>100000.0</v>
      </c>
      <c r="P471" s="63">
        <f t="shared" si="86"/>
        <v>200000</v>
      </c>
      <c r="Q471" s="44"/>
      <c r="R471" s="44"/>
      <c r="S471" s="44" t="s">
        <v>83</v>
      </c>
      <c r="T471" s="44"/>
      <c r="U471" s="44"/>
      <c r="V471" s="44" t="s">
        <v>1353</v>
      </c>
      <c r="W471" s="44" t="s">
        <v>1354</v>
      </c>
    </row>
    <row r="472" ht="39.75" customHeight="1">
      <c r="A472" s="64">
        <v>66.0</v>
      </c>
      <c r="B472" s="43">
        <v>2024.0</v>
      </c>
      <c r="C472" s="44" t="s">
        <v>23</v>
      </c>
      <c r="D472" s="44" t="s">
        <v>24</v>
      </c>
      <c r="E472" s="44" t="s">
        <v>1332</v>
      </c>
      <c r="F472" s="66">
        <v>300000.0</v>
      </c>
      <c r="G472" s="44" t="s">
        <v>66</v>
      </c>
      <c r="H472" s="44" t="s">
        <v>626</v>
      </c>
      <c r="I472" s="44" t="s">
        <v>80</v>
      </c>
      <c r="J472" s="62" t="s">
        <v>1355</v>
      </c>
      <c r="K472" s="46">
        <v>45646.0</v>
      </c>
      <c r="L472" s="61">
        <v>300000.0</v>
      </c>
      <c r="M472" s="44" t="s">
        <v>1352</v>
      </c>
      <c r="N472" s="61">
        <v>100000.0</v>
      </c>
      <c r="O472" s="61">
        <v>100000.0</v>
      </c>
      <c r="P472" s="63">
        <f t="shared" si="86"/>
        <v>200000</v>
      </c>
      <c r="Q472" s="44"/>
      <c r="R472" s="44"/>
      <c r="S472" s="44" t="s">
        <v>83</v>
      </c>
      <c r="T472" s="44"/>
      <c r="U472" s="44"/>
      <c r="V472" s="44" t="s">
        <v>1353</v>
      </c>
      <c r="W472" s="44" t="s">
        <v>1356</v>
      </c>
    </row>
    <row r="473" ht="39.75" customHeight="1">
      <c r="A473" s="64">
        <v>66.0</v>
      </c>
      <c r="B473" s="43">
        <v>2024.0</v>
      </c>
      <c r="C473" s="44" t="s">
        <v>23</v>
      </c>
      <c r="D473" s="44" t="s">
        <v>24</v>
      </c>
      <c r="E473" s="44" t="s">
        <v>1332</v>
      </c>
      <c r="F473" s="61">
        <v>500000.0</v>
      </c>
      <c r="G473" s="44" t="s">
        <v>66</v>
      </c>
      <c r="H473" s="44" t="s">
        <v>27</v>
      </c>
      <c r="I473" s="44" t="s">
        <v>86</v>
      </c>
      <c r="J473" s="62" t="s">
        <v>1357</v>
      </c>
      <c r="K473" s="46">
        <v>45646.0</v>
      </c>
      <c r="L473" s="61">
        <v>500000.0</v>
      </c>
      <c r="M473" s="44" t="s">
        <v>1358</v>
      </c>
      <c r="N473" s="61">
        <v>200000.0</v>
      </c>
      <c r="O473" s="61">
        <v>200000.0</v>
      </c>
      <c r="P473" s="63">
        <f t="shared" si="86"/>
        <v>300000</v>
      </c>
      <c r="Q473" s="44"/>
      <c r="R473" s="44"/>
      <c r="S473" s="44" t="s">
        <v>83</v>
      </c>
      <c r="T473" s="44"/>
      <c r="U473" s="44"/>
      <c r="V473" s="44" t="s">
        <v>1359</v>
      </c>
      <c r="W473" s="44" t="s">
        <v>1360</v>
      </c>
    </row>
    <row r="474" ht="39.75" customHeight="1">
      <c r="A474" s="55">
        <v>66.0</v>
      </c>
      <c r="B474" s="55" t="s">
        <v>995</v>
      </c>
      <c r="C474" s="18" t="s">
        <v>23</v>
      </c>
      <c r="D474" s="18" t="s">
        <v>24</v>
      </c>
      <c r="E474" s="18" t="s">
        <v>1332</v>
      </c>
      <c r="F474" s="56">
        <v>805963.5</v>
      </c>
      <c r="G474" s="18" t="s">
        <v>66</v>
      </c>
      <c r="H474" s="18" t="s">
        <v>27</v>
      </c>
      <c r="I474" s="18"/>
      <c r="J474" s="23"/>
      <c r="K474" s="20"/>
      <c r="L474" s="56">
        <v>0.0</v>
      </c>
      <c r="M474" s="18"/>
      <c r="N474" s="56">
        <v>0.0</v>
      </c>
      <c r="O474" s="56">
        <v>0.0</v>
      </c>
      <c r="P474" s="57">
        <f t="shared" si="86"/>
        <v>0</v>
      </c>
      <c r="Q474" s="18"/>
      <c r="R474" s="18"/>
      <c r="S474" s="18"/>
      <c r="T474" s="18"/>
      <c r="U474" s="18"/>
      <c r="V474" s="18" t="s">
        <v>1361</v>
      </c>
      <c r="W474" s="18"/>
    </row>
    <row r="475" ht="39.75" customHeight="1">
      <c r="A475" s="54">
        <v>67.0</v>
      </c>
      <c r="B475" s="7">
        <v>2024.0</v>
      </c>
      <c r="C475" s="8" t="s">
        <v>23</v>
      </c>
      <c r="D475" s="8" t="s">
        <v>24</v>
      </c>
      <c r="E475" s="8" t="s">
        <v>280</v>
      </c>
      <c r="F475" s="52">
        <v>1000000.0</v>
      </c>
      <c r="G475" s="8" t="s">
        <v>1152</v>
      </c>
      <c r="H475" s="8" t="s">
        <v>79</v>
      </c>
      <c r="I475" s="8" t="s">
        <v>86</v>
      </c>
      <c r="J475" s="13" t="s">
        <v>1362</v>
      </c>
      <c r="K475" s="11">
        <v>45386.0</v>
      </c>
      <c r="L475" s="52">
        <v>1000000.0</v>
      </c>
      <c r="M475" s="8" t="s">
        <v>1154</v>
      </c>
      <c r="N475" s="52">
        <v>1000000.0</v>
      </c>
      <c r="O475" s="52">
        <v>1000000.0</v>
      </c>
      <c r="P475" s="53">
        <f t="shared" ref="P475:P479" si="87">SUM(F475-O475)</f>
        <v>0</v>
      </c>
      <c r="Q475" s="8"/>
      <c r="R475" s="8"/>
      <c r="S475" s="8"/>
      <c r="T475" s="8"/>
      <c r="U475" s="8"/>
      <c r="V475" s="8" t="s">
        <v>1363</v>
      </c>
      <c r="W475" s="8" t="s">
        <v>1364</v>
      </c>
    </row>
    <row r="476" ht="39.75" customHeight="1">
      <c r="A476" s="54">
        <v>68.0</v>
      </c>
      <c r="B476" s="7">
        <v>2024.0</v>
      </c>
      <c r="C476" s="8" t="s">
        <v>23</v>
      </c>
      <c r="D476" s="8" t="s">
        <v>24</v>
      </c>
      <c r="E476" s="8" t="s">
        <v>280</v>
      </c>
      <c r="F476" s="52">
        <v>700000.0</v>
      </c>
      <c r="G476" s="8" t="s">
        <v>1152</v>
      </c>
      <c r="H476" s="8" t="s">
        <v>79</v>
      </c>
      <c r="I476" s="8" t="s">
        <v>86</v>
      </c>
      <c r="J476" s="13" t="s">
        <v>1365</v>
      </c>
      <c r="K476" s="11">
        <v>45387.0</v>
      </c>
      <c r="L476" s="52">
        <v>700000.0</v>
      </c>
      <c r="M476" s="8" t="s">
        <v>1154</v>
      </c>
      <c r="N476" s="52">
        <v>700000.0</v>
      </c>
      <c r="O476" s="52">
        <v>700000.0</v>
      </c>
      <c r="P476" s="53">
        <f t="shared" si="87"/>
        <v>0</v>
      </c>
      <c r="Q476" s="8"/>
      <c r="R476" s="8"/>
      <c r="S476" s="8"/>
      <c r="T476" s="8"/>
      <c r="U476" s="8"/>
      <c r="V476" s="8" t="s">
        <v>1366</v>
      </c>
      <c r="W476" s="8" t="s">
        <v>1367</v>
      </c>
    </row>
    <row r="477" ht="39.75" customHeight="1">
      <c r="A477" s="54">
        <v>69.0</v>
      </c>
      <c r="B477" s="7">
        <v>2024.0</v>
      </c>
      <c r="C477" s="8" t="s">
        <v>23</v>
      </c>
      <c r="D477" s="8" t="s">
        <v>24</v>
      </c>
      <c r="E477" s="8" t="s">
        <v>280</v>
      </c>
      <c r="F477" s="52">
        <v>955963.5</v>
      </c>
      <c r="G477" s="8" t="s">
        <v>1152</v>
      </c>
      <c r="H477" s="8" t="s">
        <v>79</v>
      </c>
      <c r="I477" s="8" t="s">
        <v>86</v>
      </c>
      <c r="J477" s="13" t="s">
        <v>1368</v>
      </c>
      <c r="K477" s="11">
        <v>45387.0</v>
      </c>
      <c r="L477" s="52">
        <v>955963.5</v>
      </c>
      <c r="M477" s="8" t="s">
        <v>1154</v>
      </c>
      <c r="N477" s="52">
        <v>955963.5</v>
      </c>
      <c r="O477" s="52">
        <v>955963.5</v>
      </c>
      <c r="P477" s="53">
        <f t="shared" si="87"/>
        <v>0</v>
      </c>
      <c r="Q477" s="8"/>
      <c r="R477" s="8"/>
      <c r="S477" s="8"/>
      <c r="T477" s="8"/>
      <c r="U477" s="8"/>
      <c r="V477" s="8" t="s">
        <v>1369</v>
      </c>
      <c r="W477" s="8" t="s">
        <v>1370</v>
      </c>
    </row>
    <row r="478" ht="39.75" customHeight="1">
      <c r="A478" s="54">
        <v>70.0</v>
      </c>
      <c r="B478" s="7">
        <v>2024.0</v>
      </c>
      <c r="C478" s="8" t="s">
        <v>23</v>
      </c>
      <c r="D478" s="8" t="s">
        <v>24</v>
      </c>
      <c r="E478" s="8" t="s">
        <v>280</v>
      </c>
      <c r="F478" s="52">
        <v>1600000.0</v>
      </c>
      <c r="G478" s="8" t="s">
        <v>110</v>
      </c>
      <c r="H478" s="8" t="s">
        <v>79</v>
      </c>
      <c r="I478" s="8" t="s">
        <v>86</v>
      </c>
      <c r="J478" s="13" t="s">
        <v>1371</v>
      </c>
      <c r="K478" s="11">
        <v>45328.0</v>
      </c>
      <c r="L478" s="52">
        <v>1600000.0</v>
      </c>
      <c r="M478" s="8" t="s">
        <v>1217</v>
      </c>
      <c r="N478" s="52">
        <v>1600000.0</v>
      </c>
      <c r="O478" s="52">
        <v>1600000.0</v>
      </c>
      <c r="P478" s="53">
        <f t="shared" si="87"/>
        <v>0</v>
      </c>
      <c r="Q478" s="8"/>
      <c r="R478" s="8"/>
      <c r="S478" s="8"/>
      <c r="T478" s="8"/>
      <c r="U478" s="8"/>
      <c r="V478" s="8" t="s">
        <v>1372</v>
      </c>
      <c r="W478" s="8" t="s">
        <v>1373</v>
      </c>
    </row>
    <row r="479" ht="39.75" customHeight="1">
      <c r="A479" s="54">
        <v>71.0</v>
      </c>
      <c r="B479" s="7">
        <v>2024.0</v>
      </c>
      <c r="C479" s="8" t="s">
        <v>23</v>
      </c>
      <c r="D479" s="8" t="s">
        <v>24</v>
      </c>
      <c r="E479" s="8" t="s">
        <v>280</v>
      </c>
      <c r="F479" s="52">
        <v>1055963.5</v>
      </c>
      <c r="G479" s="8" t="s">
        <v>110</v>
      </c>
      <c r="H479" s="8" t="s">
        <v>79</v>
      </c>
      <c r="I479" s="8" t="s">
        <v>86</v>
      </c>
      <c r="J479" s="13" t="s">
        <v>1374</v>
      </c>
      <c r="K479" s="11">
        <v>45328.0</v>
      </c>
      <c r="L479" s="52">
        <v>1055963.5</v>
      </c>
      <c r="M479" s="8" t="s">
        <v>1217</v>
      </c>
      <c r="N479" s="52">
        <v>1055963.5</v>
      </c>
      <c r="O479" s="52">
        <v>1055963.5</v>
      </c>
      <c r="P479" s="53">
        <f t="shared" si="87"/>
        <v>0</v>
      </c>
      <c r="Q479" s="8"/>
      <c r="R479" s="8"/>
      <c r="S479" s="8"/>
      <c r="T479" s="8"/>
      <c r="U479" s="8"/>
      <c r="V479" s="8" t="s">
        <v>1375</v>
      </c>
      <c r="W479" s="8" t="s">
        <v>1376</v>
      </c>
    </row>
    <row r="480" ht="39.75" customHeight="1">
      <c r="A480" s="54">
        <v>72.0</v>
      </c>
      <c r="B480" s="7">
        <v>2024.0</v>
      </c>
      <c r="C480" s="8" t="s">
        <v>23</v>
      </c>
      <c r="D480" s="8" t="s">
        <v>24</v>
      </c>
      <c r="E480" s="8" t="s">
        <v>1377</v>
      </c>
      <c r="F480" s="52">
        <v>1000000.0</v>
      </c>
      <c r="G480" s="8" t="s">
        <v>174</v>
      </c>
      <c r="H480" s="8" t="s">
        <v>27</v>
      </c>
      <c r="I480" s="8" t="s">
        <v>67</v>
      </c>
      <c r="J480" s="13" t="s">
        <v>1378</v>
      </c>
      <c r="K480" s="11">
        <v>45572.0</v>
      </c>
      <c r="L480" s="52">
        <v>1000000.0</v>
      </c>
      <c r="M480" s="8" t="s">
        <v>1379</v>
      </c>
      <c r="N480" s="52">
        <v>1000000.0</v>
      </c>
      <c r="O480" s="52">
        <v>1000000.0</v>
      </c>
      <c r="P480" s="53">
        <f t="shared" ref="P480:P483" si="88">SUM(L480-O480)</f>
        <v>0</v>
      </c>
      <c r="Q480" s="8"/>
      <c r="R480" s="8"/>
      <c r="S480" s="8" t="s">
        <v>31</v>
      </c>
      <c r="T480" s="8"/>
      <c r="U480" s="8"/>
      <c r="V480" s="8" t="s">
        <v>1380</v>
      </c>
      <c r="W480" s="8" t="s">
        <v>1381</v>
      </c>
    </row>
    <row r="481" ht="39.75" customHeight="1">
      <c r="A481" s="54">
        <v>73.0</v>
      </c>
      <c r="B481" s="7">
        <v>2024.0</v>
      </c>
      <c r="C481" s="8" t="s">
        <v>23</v>
      </c>
      <c r="D481" s="8" t="s">
        <v>24</v>
      </c>
      <c r="E481" s="8" t="s">
        <v>1377</v>
      </c>
      <c r="F481" s="52">
        <v>773975.0</v>
      </c>
      <c r="G481" s="8" t="s">
        <v>174</v>
      </c>
      <c r="H481" s="8" t="s">
        <v>27</v>
      </c>
      <c r="I481" s="8" t="s">
        <v>67</v>
      </c>
      <c r="J481" s="13" t="s">
        <v>1382</v>
      </c>
      <c r="K481" s="11">
        <v>45356.0</v>
      </c>
      <c r="L481" s="52">
        <v>773975.0</v>
      </c>
      <c r="M481" s="8" t="s">
        <v>1383</v>
      </c>
      <c r="N481" s="52">
        <v>773975.0</v>
      </c>
      <c r="O481" s="52">
        <v>773975.0</v>
      </c>
      <c r="P481" s="53">
        <f t="shared" si="88"/>
        <v>0</v>
      </c>
      <c r="Q481" s="8"/>
      <c r="R481" s="8"/>
      <c r="S481" s="8" t="s">
        <v>31</v>
      </c>
      <c r="T481" s="8"/>
      <c r="U481" s="8"/>
      <c r="V481" s="8" t="s">
        <v>1384</v>
      </c>
      <c r="W481" s="8" t="s">
        <v>1385</v>
      </c>
    </row>
    <row r="482" ht="39.75" customHeight="1">
      <c r="A482" s="54">
        <v>73.0</v>
      </c>
      <c r="B482" s="7">
        <v>2024.0</v>
      </c>
      <c r="C482" s="8" t="s">
        <v>23</v>
      </c>
      <c r="D482" s="8" t="s">
        <v>24</v>
      </c>
      <c r="E482" s="8" t="s">
        <v>1377</v>
      </c>
      <c r="F482" s="52">
        <v>721700.0</v>
      </c>
      <c r="G482" s="8" t="s">
        <v>174</v>
      </c>
      <c r="H482" s="8" t="s">
        <v>27</v>
      </c>
      <c r="I482" s="8" t="s">
        <v>67</v>
      </c>
      <c r="J482" s="13" t="s">
        <v>1386</v>
      </c>
      <c r="K482" s="11">
        <v>45572.0</v>
      </c>
      <c r="L482" s="52">
        <v>721700.0</v>
      </c>
      <c r="M482" s="8" t="s">
        <v>1383</v>
      </c>
      <c r="N482" s="52">
        <v>721700.0</v>
      </c>
      <c r="O482" s="52">
        <v>721700.0</v>
      </c>
      <c r="P482" s="53">
        <f t="shared" si="88"/>
        <v>0</v>
      </c>
      <c r="Q482" s="8"/>
      <c r="R482" s="8"/>
      <c r="S482" s="8" t="s">
        <v>31</v>
      </c>
      <c r="T482" s="8"/>
      <c r="U482" s="8"/>
      <c r="V482" s="8" t="s">
        <v>1384</v>
      </c>
      <c r="W482" s="8" t="s">
        <v>1387</v>
      </c>
    </row>
    <row r="483" ht="39.75" customHeight="1">
      <c r="A483" s="55">
        <v>73.0</v>
      </c>
      <c r="B483" s="55" t="s">
        <v>995</v>
      </c>
      <c r="C483" s="18" t="s">
        <v>23</v>
      </c>
      <c r="D483" s="18" t="s">
        <v>24</v>
      </c>
      <c r="E483" s="18" t="s">
        <v>1377</v>
      </c>
      <c r="F483" s="56">
        <v>160288.5</v>
      </c>
      <c r="G483" s="18" t="s">
        <v>174</v>
      </c>
      <c r="H483" s="18" t="s">
        <v>27</v>
      </c>
      <c r="I483" s="18"/>
      <c r="J483" s="23"/>
      <c r="K483" s="20"/>
      <c r="L483" s="56">
        <v>0.0</v>
      </c>
      <c r="M483" s="18"/>
      <c r="N483" s="56">
        <v>0.0</v>
      </c>
      <c r="O483" s="56">
        <v>0.0</v>
      </c>
      <c r="P483" s="57">
        <f t="shared" si="88"/>
        <v>0</v>
      </c>
      <c r="Q483" s="18"/>
      <c r="R483" s="18"/>
      <c r="S483" s="18"/>
      <c r="T483" s="18"/>
      <c r="U483" s="18"/>
      <c r="V483" s="18" t="s">
        <v>1384</v>
      </c>
      <c r="W483" s="18"/>
    </row>
    <row r="484" ht="39.75" customHeight="1">
      <c r="A484" s="54">
        <v>74.0</v>
      </c>
      <c r="B484" s="7">
        <v>2024.0</v>
      </c>
      <c r="C484" s="8" t="s">
        <v>23</v>
      </c>
      <c r="D484" s="8" t="s">
        <v>24</v>
      </c>
      <c r="E484" s="8" t="s">
        <v>1377</v>
      </c>
      <c r="F484" s="52">
        <v>1000000.0</v>
      </c>
      <c r="G484" s="8" t="s">
        <v>1152</v>
      </c>
      <c r="H484" s="8" t="s">
        <v>626</v>
      </c>
      <c r="I484" s="8" t="s">
        <v>86</v>
      </c>
      <c r="J484" s="13" t="s">
        <v>1388</v>
      </c>
      <c r="K484" s="11">
        <v>45385.0</v>
      </c>
      <c r="L484" s="52">
        <v>1000000.0</v>
      </c>
      <c r="M484" s="8" t="s">
        <v>1389</v>
      </c>
      <c r="N484" s="52">
        <v>1000000.0</v>
      </c>
      <c r="O484" s="52">
        <v>1000000.0</v>
      </c>
      <c r="P484" s="53">
        <f t="shared" ref="P484:P491" si="89">SUM(F484-O484)</f>
        <v>0</v>
      </c>
      <c r="Q484" s="8"/>
      <c r="R484" s="8"/>
      <c r="S484" s="8"/>
      <c r="T484" s="8"/>
      <c r="U484" s="8"/>
      <c r="V484" s="8" t="s">
        <v>1390</v>
      </c>
      <c r="W484" s="8" t="s">
        <v>1391</v>
      </c>
    </row>
    <row r="485" ht="39.75" customHeight="1">
      <c r="A485" s="54">
        <v>75.0</v>
      </c>
      <c r="B485" s="7">
        <v>2024.0</v>
      </c>
      <c r="C485" s="8" t="s">
        <v>23</v>
      </c>
      <c r="D485" s="8" t="s">
        <v>24</v>
      </c>
      <c r="E485" s="8" t="s">
        <v>1377</v>
      </c>
      <c r="F485" s="52">
        <v>1000000.0</v>
      </c>
      <c r="G485" s="8" t="s">
        <v>1152</v>
      </c>
      <c r="H485" s="8" t="s">
        <v>97</v>
      </c>
      <c r="I485" s="8" t="s">
        <v>86</v>
      </c>
      <c r="J485" s="13" t="s">
        <v>1392</v>
      </c>
      <c r="K485" s="11">
        <v>45387.0</v>
      </c>
      <c r="L485" s="52">
        <v>1000000.0</v>
      </c>
      <c r="M485" s="8" t="s">
        <v>1393</v>
      </c>
      <c r="N485" s="52">
        <v>1000000.0</v>
      </c>
      <c r="O485" s="52">
        <v>1000000.0</v>
      </c>
      <c r="P485" s="53">
        <f t="shared" si="89"/>
        <v>0</v>
      </c>
      <c r="Q485" s="8"/>
      <c r="R485" s="8"/>
      <c r="S485" s="8"/>
      <c r="T485" s="8"/>
      <c r="U485" s="8"/>
      <c r="V485" s="8" t="s">
        <v>1394</v>
      </c>
      <c r="W485" s="8" t="s">
        <v>1395</v>
      </c>
    </row>
    <row r="486" ht="39.75" customHeight="1">
      <c r="A486" s="54">
        <v>76.0</v>
      </c>
      <c r="B486" s="7">
        <v>2024.0</v>
      </c>
      <c r="C486" s="8" t="s">
        <v>23</v>
      </c>
      <c r="D486" s="8" t="s">
        <v>24</v>
      </c>
      <c r="E486" s="8" t="s">
        <v>1377</v>
      </c>
      <c r="F486" s="52">
        <v>655963.5</v>
      </c>
      <c r="G486" s="8" t="s">
        <v>1152</v>
      </c>
      <c r="H486" s="8" t="s">
        <v>304</v>
      </c>
      <c r="I486" s="8" t="s">
        <v>86</v>
      </c>
      <c r="J486" s="13" t="s">
        <v>1396</v>
      </c>
      <c r="K486" s="11">
        <v>45387.0</v>
      </c>
      <c r="L486" s="52">
        <v>655963.5</v>
      </c>
      <c r="M486" s="8" t="s">
        <v>1397</v>
      </c>
      <c r="N486" s="52">
        <v>655963.5</v>
      </c>
      <c r="O486" s="52">
        <v>655963.5</v>
      </c>
      <c r="P486" s="53">
        <f t="shared" si="89"/>
        <v>0</v>
      </c>
      <c r="Q486" s="8"/>
      <c r="R486" s="8"/>
      <c r="S486" s="8"/>
      <c r="T486" s="8"/>
      <c r="U486" s="8"/>
      <c r="V486" s="8" t="s">
        <v>1398</v>
      </c>
      <c r="W486" s="8" t="s">
        <v>1399</v>
      </c>
    </row>
    <row r="487" ht="39.75" customHeight="1">
      <c r="A487" s="54">
        <v>77.0</v>
      </c>
      <c r="B487" s="7">
        <v>2024.0</v>
      </c>
      <c r="C487" s="8" t="s">
        <v>23</v>
      </c>
      <c r="D487" s="8" t="s">
        <v>24</v>
      </c>
      <c r="E487" s="8" t="s">
        <v>334</v>
      </c>
      <c r="F487" s="52">
        <v>551988.0</v>
      </c>
      <c r="G487" s="8" t="s">
        <v>1152</v>
      </c>
      <c r="H487" s="8" t="s">
        <v>79</v>
      </c>
      <c r="I487" s="8" t="s">
        <v>86</v>
      </c>
      <c r="J487" s="13" t="s">
        <v>1400</v>
      </c>
      <c r="K487" s="11">
        <v>45387.0</v>
      </c>
      <c r="L487" s="52">
        <v>551988.0</v>
      </c>
      <c r="M487" s="8" t="s">
        <v>1154</v>
      </c>
      <c r="N487" s="52">
        <v>551988.0</v>
      </c>
      <c r="O487" s="52">
        <v>551988.0</v>
      </c>
      <c r="P487" s="53">
        <f t="shared" si="89"/>
        <v>0</v>
      </c>
      <c r="Q487" s="8"/>
      <c r="R487" s="8"/>
      <c r="S487" s="8"/>
      <c r="T487" s="8"/>
      <c r="U487" s="8"/>
      <c r="V487" s="8" t="s">
        <v>1401</v>
      </c>
      <c r="W487" s="8" t="s">
        <v>1402</v>
      </c>
    </row>
    <row r="488" ht="39.75" customHeight="1">
      <c r="A488" s="54">
        <v>78.0</v>
      </c>
      <c r="B488" s="7">
        <v>2024.0</v>
      </c>
      <c r="C488" s="8" t="s">
        <v>23</v>
      </c>
      <c r="D488" s="8" t="s">
        <v>24</v>
      </c>
      <c r="E488" s="8" t="s">
        <v>334</v>
      </c>
      <c r="F488" s="52">
        <v>1308012.0</v>
      </c>
      <c r="G488" s="8" t="s">
        <v>1152</v>
      </c>
      <c r="H488" s="8" t="s">
        <v>79</v>
      </c>
      <c r="I488" s="8" t="s">
        <v>86</v>
      </c>
      <c r="J488" s="13" t="s">
        <v>1403</v>
      </c>
      <c r="K488" s="11">
        <v>45387.0</v>
      </c>
      <c r="L488" s="52">
        <v>1308012.0</v>
      </c>
      <c r="M488" s="8" t="s">
        <v>1154</v>
      </c>
      <c r="N488" s="52">
        <v>1308012.0</v>
      </c>
      <c r="O488" s="52">
        <v>1308012.0</v>
      </c>
      <c r="P488" s="53">
        <f t="shared" si="89"/>
        <v>0</v>
      </c>
      <c r="Q488" s="8"/>
      <c r="R488" s="8"/>
      <c r="S488" s="8"/>
      <c r="T488" s="8"/>
      <c r="U488" s="8"/>
      <c r="V488" s="8" t="s">
        <v>1404</v>
      </c>
      <c r="W488" s="8" t="s">
        <v>1405</v>
      </c>
    </row>
    <row r="489" ht="39.75" customHeight="1">
      <c r="A489" s="54">
        <v>79.0</v>
      </c>
      <c r="B489" s="7">
        <v>2024.0</v>
      </c>
      <c r="C489" s="8" t="s">
        <v>23</v>
      </c>
      <c r="D489" s="8" t="s">
        <v>24</v>
      </c>
      <c r="E489" s="8" t="s">
        <v>334</v>
      </c>
      <c r="F489" s="52">
        <v>795963.5</v>
      </c>
      <c r="G489" s="8" t="s">
        <v>74</v>
      </c>
      <c r="H489" s="8" t="s">
        <v>27</v>
      </c>
      <c r="I489" s="8" t="s">
        <v>123</v>
      </c>
      <c r="J489" s="13" t="s">
        <v>1406</v>
      </c>
      <c r="K489" s="11">
        <v>45317.0</v>
      </c>
      <c r="L489" s="52">
        <v>795963.5</v>
      </c>
      <c r="M489" s="36" t="s">
        <v>1133</v>
      </c>
      <c r="N489" s="52">
        <v>795963.5</v>
      </c>
      <c r="O489" s="52">
        <v>795963.5</v>
      </c>
      <c r="P489" s="53">
        <f t="shared" si="89"/>
        <v>0</v>
      </c>
      <c r="Q489" s="8"/>
      <c r="R489" s="8"/>
      <c r="S489" s="8" t="s">
        <v>31</v>
      </c>
      <c r="T489" s="8"/>
      <c r="U489" s="8"/>
      <c r="V489" s="8" t="s">
        <v>1407</v>
      </c>
      <c r="W489" s="36" t="s">
        <v>1408</v>
      </c>
    </row>
    <row r="490" ht="39.75" customHeight="1">
      <c r="A490" s="54">
        <v>80.0</v>
      </c>
      <c r="B490" s="7">
        <v>2024.0</v>
      </c>
      <c r="C490" s="8" t="s">
        <v>23</v>
      </c>
      <c r="D490" s="8" t="s">
        <v>24</v>
      </c>
      <c r="E490" s="8" t="s">
        <v>334</v>
      </c>
      <c r="F490" s="52">
        <v>1860000.0</v>
      </c>
      <c r="G490" s="8" t="s">
        <v>110</v>
      </c>
      <c r="H490" s="8" t="s">
        <v>541</v>
      </c>
      <c r="I490" s="8" t="s">
        <v>86</v>
      </c>
      <c r="J490" s="13" t="s">
        <v>1409</v>
      </c>
      <c r="K490" s="11">
        <v>45364.0</v>
      </c>
      <c r="L490" s="52">
        <v>1860000.0</v>
      </c>
      <c r="M490" s="8" t="s">
        <v>1094</v>
      </c>
      <c r="N490" s="52">
        <v>1860000.0</v>
      </c>
      <c r="O490" s="52">
        <v>1860000.0</v>
      </c>
      <c r="P490" s="53">
        <f t="shared" si="89"/>
        <v>0</v>
      </c>
      <c r="Q490" s="8"/>
      <c r="R490" s="8"/>
      <c r="S490" s="8"/>
      <c r="T490" s="8"/>
      <c r="U490" s="8"/>
      <c r="V490" s="8" t="s">
        <v>1410</v>
      </c>
      <c r="W490" s="8" t="s">
        <v>1411</v>
      </c>
    </row>
    <row r="491" ht="39.75" customHeight="1">
      <c r="A491" s="54">
        <v>81.0</v>
      </c>
      <c r="B491" s="7">
        <v>2024.0</v>
      </c>
      <c r="C491" s="8" t="s">
        <v>23</v>
      </c>
      <c r="D491" s="8" t="s">
        <v>24</v>
      </c>
      <c r="E491" s="8" t="s">
        <v>334</v>
      </c>
      <c r="F491" s="52">
        <v>795963.5</v>
      </c>
      <c r="G491" s="8" t="s">
        <v>110</v>
      </c>
      <c r="H491" s="8" t="s">
        <v>180</v>
      </c>
      <c r="I491" s="8" t="s">
        <v>80</v>
      </c>
      <c r="J491" s="13" t="s">
        <v>1412</v>
      </c>
      <c r="K491" s="11">
        <v>45341.0</v>
      </c>
      <c r="L491" s="52">
        <v>795963.5</v>
      </c>
      <c r="M491" s="8" t="s">
        <v>1413</v>
      </c>
      <c r="N491" s="52">
        <v>795963.5</v>
      </c>
      <c r="O491" s="52">
        <v>795963.5</v>
      </c>
      <c r="P491" s="53">
        <f t="shared" si="89"/>
        <v>0</v>
      </c>
      <c r="Q491" s="8"/>
      <c r="R491" s="8"/>
      <c r="S491" s="8"/>
      <c r="T491" s="8"/>
      <c r="U491" s="8"/>
      <c r="V491" s="8" t="s">
        <v>1414</v>
      </c>
      <c r="W491" s="8" t="s">
        <v>1415</v>
      </c>
    </row>
    <row r="492" ht="39.75" customHeight="1">
      <c r="A492" s="54">
        <v>82.0</v>
      </c>
      <c r="B492" s="7">
        <v>2024.0</v>
      </c>
      <c r="C492" s="8" t="s">
        <v>23</v>
      </c>
      <c r="D492" s="8" t="s">
        <v>24</v>
      </c>
      <c r="E492" s="8" t="s">
        <v>1416</v>
      </c>
      <c r="F492" s="52">
        <v>2100963.5</v>
      </c>
      <c r="G492" s="8" t="s">
        <v>74</v>
      </c>
      <c r="H492" s="8" t="s">
        <v>1057</v>
      </c>
      <c r="I492" s="8" t="s">
        <v>80</v>
      </c>
      <c r="J492" s="13" t="s">
        <v>1417</v>
      </c>
      <c r="K492" s="11">
        <v>45476.0</v>
      </c>
      <c r="L492" s="52">
        <v>2100963.5</v>
      </c>
      <c r="M492" s="8" t="s">
        <v>1418</v>
      </c>
      <c r="N492" s="52">
        <v>2100963.5</v>
      </c>
      <c r="O492" s="52">
        <v>2100963.5</v>
      </c>
      <c r="P492" s="53">
        <f t="shared" ref="P492:P496" si="90">SUM(L492-O492)</f>
        <v>0</v>
      </c>
      <c r="Q492" s="8"/>
      <c r="R492" s="8"/>
      <c r="S492" s="8" t="s">
        <v>83</v>
      </c>
      <c r="T492" s="8"/>
      <c r="U492" s="8"/>
      <c r="V492" s="8" t="s">
        <v>1419</v>
      </c>
      <c r="W492" s="8" t="s">
        <v>1420</v>
      </c>
    </row>
    <row r="493" ht="39.75" customHeight="1">
      <c r="A493" s="54">
        <v>83.0</v>
      </c>
      <c r="B493" s="7">
        <v>2024.0</v>
      </c>
      <c r="C493" s="8" t="s">
        <v>23</v>
      </c>
      <c r="D493" s="8" t="s">
        <v>24</v>
      </c>
      <c r="E493" s="8" t="s">
        <v>1416</v>
      </c>
      <c r="F493" s="52">
        <v>555000.0</v>
      </c>
      <c r="G493" s="8" t="s">
        <v>74</v>
      </c>
      <c r="H493" s="8" t="s">
        <v>338</v>
      </c>
      <c r="I493" s="8" t="s">
        <v>80</v>
      </c>
      <c r="J493" s="13" t="s">
        <v>1421</v>
      </c>
      <c r="K493" s="11">
        <v>45476.0</v>
      </c>
      <c r="L493" s="52">
        <v>555000.0</v>
      </c>
      <c r="M493" s="8" t="s">
        <v>1422</v>
      </c>
      <c r="N493" s="52">
        <v>555000.0</v>
      </c>
      <c r="O493" s="52">
        <v>555000.0</v>
      </c>
      <c r="P493" s="53">
        <f t="shared" si="90"/>
        <v>0</v>
      </c>
      <c r="Q493" s="8"/>
      <c r="R493" s="8"/>
      <c r="S493" s="8" t="s">
        <v>83</v>
      </c>
      <c r="T493" s="8"/>
      <c r="U493" s="8"/>
      <c r="V493" s="8" t="s">
        <v>1423</v>
      </c>
      <c r="W493" s="8" t="s">
        <v>1424</v>
      </c>
    </row>
    <row r="494" ht="39.75" customHeight="1">
      <c r="A494" s="54">
        <v>84.0</v>
      </c>
      <c r="B494" s="7">
        <v>2024.0</v>
      </c>
      <c r="C494" s="8" t="s">
        <v>23</v>
      </c>
      <c r="D494" s="8" t="s">
        <v>24</v>
      </c>
      <c r="E494" s="8" t="s">
        <v>1416</v>
      </c>
      <c r="F494" s="52">
        <v>600000.0</v>
      </c>
      <c r="G494" s="8" t="s">
        <v>174</v>
      </c>
      <c r="H494" s="8" t="s">
        <v>1057</v>
      </c>
      <c r="I494" s="8" t="s">
        <v>40</v>
      </c>
      <c r="J494" s="13" t="s">
        <v>1425</v>
      </c>
      <c r="K494" s="11">
        <v>45547.0</v>
      </c>
      <c r="L494" s="52">
        <v>600000.0</v>
      </c>
      <c r="M494" s="8" t="s">
        <v>1426</v>
      </c>
      <c r="N494" s="52">
        <v>600000.0</v>
      </c>
      <c r="O494" s="52">
        <v>600000.0</v>
      </c>
      <c r="P494" s="53">
        <f t="shared" si="90"/>
        <v>0</v>
      </c>
      <c r="Q494" s="8"/>
      <c r="R494" s="8"/>
      <c r="S494" s="8" t="s">
        <v>43</v>
      </c>
      <c r="T494" s="8"/>
      <c r="U494" s="8"/>
      <c r="V494" s="8" t="s">
        <v>1427</v>
      </c>
      <c r="W494" s="8" t="s">
        <v>1428</v>
      </c>
    </row>
    <row r="495" ht="39.75" customHeight="1">
      <c r="A495" s="54">
        <v>85.0</v>
      </c>
      <c r="B495" s="7">
        <v>2024.0</v>
      </c>
      <c r="C495" s="8" t="s">
        <v>23</v>
      </c>
      <c r="D495" s="8" t="s">
        <v>24</v>
      </c>
      <c r="E495" s="8" t="s">
        <v>1416</v>
      </c>
      <c r="F495" s="52">
        <v>500000.0</v>
      </c>
      <c r="G495" s="8" t="s">
        <v>74</v>
      </c>
      <c r="H495" s="8" t="s">
        <v>27</v>
      </c>
      <c r="I495" s="8" t="s">
        <v>40</v>
      </c>
      <c r="J495" s="13" t="s">
        <v>1429</v>
      </c>
      <c r="K495" s="11">
        <v>45565.0</v>
      </c>
      <c r="L495" s="52">
        <v>500000.0</v>
      </c>
      <c r="M495" s="8" t="s">
        <v>1430</v>
      </c>
      <c r="N495" s="52">
        <v>500000.0</v>
      </c>
      <c r="O495" s="52">
        <v>500000.0</v>
      </c>
      <c r="P495" s="53">
        <f t="shared" si="90"/>
        <v>0</v>
      </c>
      <c r="Q495" s="8"/>
      <c r="R495" s="8"/>
      <c r="S495" s="8" t="s">
        <v>43</v>
      </c>
      <c r="T495" s="8"/>
      <c r="U495" s="8"/>
      <c r="V495" s="8" t="s">
        <v>1431</v>
      </c>
      <c r="W495" s="8" t="s">
        <v>1432</v>
      </c>
    </row>
    <row r="496" ht="39.75" customHeight="1">
      <c r="A496" s="55">
        <v>86.0</v>
      </c>
      <c r="B496" s="55" t="s">
        <v>995</v>
      </c>
      <c r="C496" s="18" t="s">
        <v>23</v>
      </c>
      <c r="D496" s="18" t="s">
        <v>24</v>
      </c>
      <c r="E496" s="18" t="s">
        <v>1416</v>
      </c>
      <c r="F496" s="56">
        <v>1555963.5</v>
      </c>
      <c r="G496" s="18" t="s">
        <v>329</v>
      </c>
      <c r="H496" s="18" t="s">
        <v>27</v>
      </c>
      <c r="I496" s="18"/>
      <c r="J496" s="23"/>
      <c r="K496" s="20"/>
      <c r="L496" s="56">
        <v>0.0</v>
      </c>
      <c r="M496" s="18"/>
      <c r="N496" s="56">
        <v>0.0</v>
      </c>
      <c r="O496" s="56">
        <v>0.0</v>
      </c>
      <c r="P496" s="57">
        <f t="shared" si="90"/>
        <v>0</v>
      </c>
      <c r="Q496" s="18"/>
      <c r="R496" s="18"/>
      <c r="S496" s="18"/>
      <c r="T496" s="18"/>
      <c r="U496" s="18"/>
      <c r="V496" s="18" t="s">
        <v>1433</v>
      </c>
      <c r="W496" s="18"/>
    </row>
    <row r="497" ht="39.75" customHeight="1">
      <c r="A497" s="54">
        <v>87.0</v>
      </c>
      <c r="B497" s="7">
        <v>2024.0</v>
      </c>
      <c r="C497" s="8" t="s">
        <v>23</v>
      </c>
      <c r="D497" s="8" t="s">
        <v>24</v>
      </c>
      <c r="E497" s="8" t="s">
        <v>1434</v>
      </c>
      <c r="F497" s="52">
        <v>116666.67</v>
      </c>
      <c r="G497" s="8" t="s">
        <v>1152</v>
      </c>
      <c r="H497" s="8" t="s">
        <v>75</v>
      </c>
      <c r="I497" s="8" t="s">
        <v>86</v>
      </c>
      <c r="J497" s="13" t="s">
        <v>1435</v>
      </c>
      <c r="K497" s="11">
        <v>45349.0</v>
      </c>
      <c r="L497" s="52">
        <v>116666.67</v>
      </c>
      <c r="M497" s="8" t="s">
        <v>1436</v>
      </c>
      <c r="N497" s="52">
        <v>116666.67</v>
      </c>
      <c r="O497" s="52">
        <v>116666.67</v>
      </c>
      <c r="P497" s="53">
        <f t="shared" ref="P497:P509" si="91">SUM(F497-O497)</f>
        <v>0</v>
      </c>
      <c r="Q497" s="8"/>
      <c r="R497" s="8"/>
      <c r="S497" s="8"/>
      <c r="T497" s="8"/>
      <c r="U497" s="8"/>
      <c r="V497" s="8" t="s">
        <v>1437</v>
      </c>
      <c r="W497" s="36" t="s">
        <v>1438</v>
      </c>
    </row>
    <row r="498" ht="39.75" customHeight="1">
      <c r="A498" s="54">
        <v>87.0</v>
      </c>
      <c r="B498" s="7">
        <v>2024.0</v>
      </c>
      <c r="C498" s="8" t="s">
        <v>23</v>
      </c>
      <c r="D498" s="8" t="s">
        <v>24</v>
      </c>
      <c r="E498" s="8" t="s">
        <v>1434</v>
      </c>
      <c r="F498" s="52">
        <v>233333.33</v>
      </c>
      <c r="G498" s="8" t="s">
        <v>1152</v>
      </c>
      <c r="H498" s="8" t="s">
        <v>75</v>
      </c>
      <c r="I498" s="8" t="s">
        <v>86</v>
      </c>
      <c r="J498" s="13" t="s">
        <v>1439</v>
      </c>
      <c r="K498" s="11">
        <v>45383.0</v>
      </c>
      <c r="L498" s="52">
        <v>233333.33</v>
      </c>
      <c r="M498" s="8" t="s">
        <v>1436</v>
      </c>
      <c r="N498" s="52">
        <v>233333.33</v>
      </c>
      <c r="O498" s="52">
        <v>233333.33</v>
      </c>
      <c r="P498" s="53">
        <f t="shared" si="91"/>
        <v>0</v>
      </c>
      <c r="Q498" s="8"/>
      <c r="R498" s="8"/>
      <c r="S498" s="8"/>
      <c r="T498" s="8"/>
      <c r="U498" s="8"/>
      <c r="V498" s="8" t="s">
        <v>1437</v>
      </c>
      <c r="W498" s="36" t="s">
        <v>1440</v>
      </c>
    </row>
    <row r="499" ht="39.75" customHeight="1">
      <c r="A499" s="54">
        <v>88.0</v>
      </c>
      <c r="B499" s="7">
        <v>2024.0</v>
      </c>
      <c r="C499" s="8" t="s">
        <v>23</v>
      </c>
      <c r="D499" s="8" t="s">
        <v>24</v>
      </c>
      <c r="E499" s="8" t="s">
        <v>1434</v>
      </c>
      <c r="F499" s="52">
        <v>325799.84</v>
      </c>
      <c r="G499" s="8" t="s">
        <v>1152</v>
      </c>
      <c r="H499" s="8" t="s">
        <v>75</v>
      </c>
      <c r="I499" s="8" t="s">
        <v>86</v>
      </c>
      <c r="J499" s="13" t="s">
        <v>1441</v>
      </c>
      <c r="K499" s="11">
        <v>45349.0</v>
      </c>
      <c r="L499" s="52">
        <v>325799.84</v>
      </c>
      <c r="M499" s="8" t="s">
        <v>1436</v>
      </c>
      <c r="N499" s="52">
        <v>325799.84</v>
      </c>
      <c r="O499" s="52">
        <v>325799.84</v>
      </c>
      <c r="P499" s="53">
        <f t="shared" si="91"/>
        <v>0</v>
      </c>
      <c r="Q499" s="8"/>
      <c r="R499" s="8"/>
      <c r="S499" s="8"/>
      <c r="T499" s="8"/>
      <c r="U499" s="8"/>
      <c r="V499" s="8" t="s">
        <v>1442</v>
      </c>
      <c r="W499" s="36" t="s">
        <v>1443</v>
      </c>
    </row>
    <row r="500" ht="39.75" customHeight="1">
      <c r="A500" s="54">
        <v>88.0</v>
      </c>
      <c r="B500" s="7">
        <v>2024.0</v>
      </c>
      <c r="C500" s="8" t="s">
        <v>23</v>
      </c>
      <c r="D500" s="8" t="s">
        <v>24</v>
      </c>
      <c r="E500" s="8" t="s">
        <v>1434</v>
      </c>
      <c r="F500" s="52">
        <v>651599.66</v>
      </c>
      <c r="G500" s="8" t="s">
        <v>1152</v>
      </c>
      <c r="H500" s="8" t="s">
        <v>75</v>
      </c>
      <c r="I500" s="8" t="s">
        <v>86</v>
      </c>
      <c r="J500" s="13" t="s">
        <v>1444</v>
      </c>
      <c r="K500" s="11">
        <v>45383.0</v>
      </c>
      <c r="L500" s="52">
        <v>651599.66</v>
      </c>
      <c r="M500" s="8" t="s">
        <v>1436</v>
      </c>
      <c r="N500" s="52">
        <v>651599.66</v>
      </c>
      <c r="O500" s="52">
        <v>651599.66</v>
      </c>
      <c r="P500" s="53">
        <f t="shared" si="91"/>
        <v>0</v>
      </c>
      <c r="Q500" s="8"/>
      <c r="R500" s="8"/>
      <c r="S500" s="8"/>
      <c r="T500" s="8"/>
      <c r="U500" s="8"/>
      <c r="V500" s="8" t="s">
        <v>1442</v>
      </c>
      <c r="W500" s="36" t="s">
        <v>1445</v>
      </c>
    </row>
    <row r="501" ht="39.75" customHeight="1">
      <c r="A501" s="54">
        <v>89.0</v>
      </c>
      <c r="B501" s="7">
        <v>2024.0</v>
      </c>
      <c r="C501" s="8" t="s">
        <v>23</v>
      </c>
      <c r="D501" s="8" t="s">
        <v>24</v>
      </c>
      <c r="E501" s="8" t="s">
        <v>1434</v>
      </c>
      <c r="F501" s="52">
        <v>60000.0</v>
      </c>
      <c r="G501" s="8" t="s">
        <v>1152</v>
      </c>
      <c r="H501" s="8" t="s">
        <v>75</v>
      </c>
      <c r="I501" s="8" t="s">
        <v>86</v>
      </c>
      <c r="J501" s="13" t="s">
        <v>1446</v>
      </c>
      <c r="K501" s="11">
        <v>45349.0</v>
      </c>
      <c r="L501" s="52">
        <v>60000.0</v>
      </c>
      <c r="M501" s="8" t="s">
        <v>1436</v>
      </c>
      <c r="N501" s="52">
        <v>60000.0</v>
      </c>
      <c r="O501" s="52">
        <v>60000.0</v>
      </c>
      <c r="P501" s="53">
        <f t="shared" si="91"/>
        <v>0</v>
      </c>
      <c r="Q501" s="8"/>
      <c r="R501" s="8"/>
      <c r="S501" s="8"/>
      <c r="T501" s="8"/>
      <c r="U501" s="8"/>
      <c r="V501" s="8" t="s">
        <v>1447</v>
      </c>
      <c r="W501" s="36" t="s">
        <v>1448</v>
      </c>
    </row>
    <row r="502" ht="39.75" customHeight="1">
      <c r="A502" s="54">
        <v>89.0</v>
      </c>
      <c r="B502" s="7">
        <v>2024.0</v>
      </c>
      <c r="C502" s="8" t="s">
        <v>23</v>
      </c>
      <c r="D502" s="8" t="s">
        <v>24</v>
      </c>
      <c r="E502" s="8" t="s">
        <v>1434</v>
      </c>
      <c r="F502" s="52">
        <v>120000.0</v>
      </c>
      <c r="G502" s="8" t="s">
        <v>1152</v>
      </c>
      <c r="H502" s="8" t="s">
        <v>75</v>
      </c>
      <c r="I502" s="8" t="s">
        <v>86</v>
      </c>
      <c r="J502" s="13" t="s">
        <v>1449</v>
      </c>
      <c r="K502" s="11">
        <v>45383.0</v>
      </c>
      <c r="L502" s="52">
        <v>120000.0</v>
      </c>
      <c r="M502" s="8" t="s">
        <v>1436</v>
      </c>
      <c r="N502" s="52">
        <v>120000.0</v>
      </c>
      <c r="O502" s="52">
        <v>120000.0</v>
      </c>
      <c r="P502" s="53">
        <f t="shared" si="91"/>
        <v>0</v>
      </c>
      <c r="Q502" s="8"/>
      <c r="R502" s="8"/>
      <c r="S502" s="8"/>
      <c r="T502" s="8"/>
      <c r="U502" s="8"/>
      <c r="V502" s="8" t="s">
        <v>1447</v>
      </c>
      <c r="W502" s="36" t="s">
        <v>1450</v>
      </c>
    </row>
    <row r="503" ht="39.75" customHeight="1">
      <c r="A503" s="54">
        <v>90.0</v>
      </c>
      <c r="B503" s="7">
        <v>2024.0</v>
      </c>
      <c r="C503" s="8" t="s">
        <v>23</v>
      </c>
      <c r="D503" s="8" t="s">
        <v>24</v>
      </c>
      <c r="E503" s="8" t="s">
        <v>1434</v>
      </c>
      <c r="F503" s="52">
        <v>133333.33</v>
      </c>
      <c r="G503" s="8" t="s">
        <v>1152</v>
      </c>
      <c r="H503" s="8" t="s">
        <v>75</v>
      </c>
      <c r="I503" s="8" t="s">
        <v>86</v>
      </c>
      <c r="J503" s="13" t="s">
        <v>1451</v>
      </c>
      <c r="K503" s="11">
        <v>45357.0</v>
      </c>
      <c r="L503" s="52">
        <v>133333.33</v>
      </c>
      <c r="M503" s="8" t="s">
        <v>1436</v>
      </c>
      <c r="N503" s="52">
        <v>133333.33</v>
      </c>
      <c r="O503" s="52">
        <v>133333.33</v>
      </c>
      <c r="P503" s="53">
        <f t="shared" si="91"/>
        <v>0</v>
      </c>
      <c r="Q503" s="8"/>
      <c r="R503" s="8"/>
      <c r="S503" s="8"/>
      <c r="T503" s="8"/>
      <c r="U503" s="8"/>
      <c r="V503" s="8" t="s">
        <v>1452</v>
      </c>
      <c r="W503" s="36" t="s">
        <v>1453</v>
      </c>
    </row>
    <row r="504" ht="39.75" customHeight="1">
      <c r="A504" s="54">
        <v>90.0</v>
      </c>
      <c r="B504" s="7">
        <v>2024.0</v>
      </c>
      <c r="C504" s="8" t="s">
        <v>23</v>
      </c>
      <c r="D504" s="8" t="s">
        <v>24</v>
      </c>
      <c r="E504" s="8" t="s">
        <v>1434</v>
      </c>
      <c r="F504" s="52">
        <v>266666.67</v>
      </c>
      <c r="G504" s="8" t="s">
        <v>1152</v>
      </c>
      <c r="H504" s="8" t="s">
        <v>75</v>
      </c>
      <c r="I504" s="8" t="s">
        <v>86</v>
      </c>
      <c r="J504" s="13" t="s">
        <v>1454</v>
      </c>
      <c r="K504" s="11">
        <v>45383.0</v>
      </c>
      <c r="L504" s="52">
        <v>266666.67</v>
      </c>
      <c r="M504" s="8" t="s">
        <v>1436</v>
      </c>
      <c r="N504" s="52">
        <v>266666.67</v>
      </c>
      <c r="O504" s="52">
        <v>266666.67</v>
      </c>
      <c r="P504" s="53">
        <f t="shared" si="91"/>
        <v>0</v>
      </c>
      <c r="Q504" s="8"/>
      <c r="R504" s="8"/>
      <c r="S504" s="8"/>
      <c r="T504" s="8"/>
      <c r="U504" s="8"/>
      <c r="V504" s="8" t="s">
        <v>1452</v>
      </c>
      <c r="W504" s="36" t="s">
        <v>1455</v>
      </c>
    </row>
    <row r="505" ht="39.75" customHeight="1">
      <c r="A505" s="54">
        <v>91.0</v>
      </c>
      <c r="B505" s="7">
        <v>2024.0</v>
      </c>
      <c r="C505" s="8" t="s">
        <v>23</v>
      </c>
      <c r="D505" s="8" t="s">
        <v>24</v>
      </c>
      <c r="E505" s="8" t="s">
        <v>1434</v>
      </c>
      <c r="F505" s="52">
        <v>216825.0</v>
      </c>
      <c r="G505" s="8" t="s">
        <v>1152</v>
      </c>
      <c r="H505" s="8" t="s">
        <v>75</v>
      </c>
      <c r="I505" s="8" t="s">
        <v>86</v>
      </c>
      <c r="J505" s="13" t="s">
        <v>1456</v>
      </c>
      <c r="K505" s="11">
        <v>45349.0</v>
      </c>
      <c r="L505" s="52">
        <v>216825.0</v>
      </c>
      <c r="M505" s="8" t="s">
        <v>1436</v>
      </c>
      <c r="N505" s="52">
        <v>216825.0</v>
      </c>
      <c r="O505" s="52">
        <v>216825.0</v>
      </c>
      <c r="P505" s="53">
        <f t="shared" si="91"/>
        <v>0</v>
      </c>
      <c r="Q505" s="8"/>
      <c r="R505" s="8"/>
      <c r="S505" s="8"/>
      <c r="T505" s="8"/>
      <c r="U505" s="8"/>
      <c r="V505" s="8" t="s">
        <v>1457</v>
      </c>
      <c r="W505" s="36" t="s">
        <v>1458</v>
      </c>
    </row>
    <row r="506" ht="39.75" customHeight="1">
      <c r="A506" s="54">
        <v>91.0</v>
      </c>
      <c r="B506" s="7">
        <v>2024.0</v>
      </c>
      <c r="C506" s="8" t="s">
        <v>23</v>
      </c>
      <c r="D506" s="8" t="s">
        <v>24</v>
      </c>
      <c r="E506" s="8" t="s">
        <v>1434</v>
      </c>
      <c r="F506" s="52">
        <v>216825.0</v>
      </c>
      <c r="G506" s="8" t="s">
        <v>1152</v>
      </c>
      <c r="H506" s="8" t="s">
        <v>75</v>
      </c>
      <c r="I506" s="8" t="s">
        <v>86</v>
      </c>
      <c r="J506" s="13" t="s">
        <v>1459</v>
      </c>
      <c r="K506" s="11">
        <v>45383.0</v>
      </c>
      <c r="L506" s="52">
        <v>216825.0</v>
      </c>
      <c r="M506" s="8" t="s">
        <v>1436</v>
      </c>
      <c r="N506" s="52">
        <v>216825.0</v>
      </c>
      <c r="O506" s="52">
        <v>216825.0</v>
      </c>
      <c r="P506" s="53">
        <f t="shared" si="91"/>
        <v>0</v>
      </c>
      <c r="Q506" s="8"/>
      <c r="R506" s="8"/>
      <c r="S506" s="8"/>
      <c r="T506" s="8"/>
      <c r="U506" s="8"/>
      <c r="V506" s="8" t="s">
        <v>1457</v>
      </c>
      <c r="W506" s="36" t="s">
        <v>1460</v>
      </c>
    </row>
    <row r="507" ht="39.75" customHeight="1">
      <c r="A507" s="54">
        <v>92.0</v>
      </c>
      <c r="B507" s="7">
        <v>2024.0</v>
      </c>
      <c r="C507" s="8" t="s">
        <v>23</v>
      </c>
      <c r="D507" s="8" t="s">
        <v>24</v>
      </c>
      <c r="E507" s="8" t="s">
        <v>1434</v>
      </c>
      <c r="F507" s="52">
        <v>157457.0</v>
      </c>
      <c r="G507" s="8" t="s">
        <v>1152</v>
      </c>
      <c r="H507" s="8" t="s">
        <v>75</v>
      </c>
      <c r="I507" s="8" t="s">
        <v>86</v>
      </c>
      <c r="J507" s="13" t="s">
        <v>1461</v>
      </c>
      <c r="K507" s="11">
        <v>45349.0</v>
      </c>
      <c r="L507" s="52">
        <v>157457.0</v>
      </c>
      <c r="M507" s="8" t="s">
        <v>1436</v>
      </c>
      <c r="N507" s="52">
        <v>157457.0</v>
      </c>
      <c r="O507" s="52">
        <v>157457.0</v>
      </c>
      <c r="P507" s="53">
        <f t="shared" si="91"/>
        <v>0</v>
      </c>
      <c r="Q507" s="8"/>
      <c r="R507" s="8"/>
      <c r="S507" s="8"/>
      <c r="T507" s="8"/>
      <c r="U507" s="8"/>
      <c r="V507" s="8" t="s">
        <v>1462</v>
      </c>
      <c r="W507" s="8" t="s">
        <v>1463</v>
      </c>
    </row>
    <row r="508" ht="39.75" customHeight="1">
      <c r="A508" s="54">
        <v>92.0</v>
      </c>
      <c r="B508" s="7">
        <v>2024.0</v>
      </c>
      <c r="C508" s="8" t="s">
        <v>23</v>
      </c>
      <c r="D508" s="8" t="s">
        <v>24</v>
      </c>
      <c r="E508" s="8" t="s">
        <v>1434</v>
      </c>
      <c r="F508" s="52">
        <v>157457.0</v>
      </c>
      <c r="G508" s="8" t="s">
        <v>1152</v>
      </c>
      <c r="H508" s="8" t="s">
        <v>75</v>
      </c>
      <c r="I508" s="8" t="s">
        <v>86</v>
      </c>
      <c r="J508" s="13" t="s">
        <v>1464</v>
      </c>
      <c r="K508" s="11">
        <v>45383.0</v>
      </c>
      <c r="L508" s="52">
        <v>157457.0</v>
      </c>
      <c r="M508" s="8" t="s">
        <v>1436</v>
      </c>
      <c r="N508" s="52">
        <v>157457.0</v>
      </c>
      <c r="O508" s="52">
        <v>157457.0</v>
      </c>
      <c r="P508" s="53">
        <f t="shared" si="91"/>
        <v>0</v>
      </c>
      <c r="Q508" s="8"/>
      <c r="R508" s="8"/>
      <c r="S508" s="8"/>
      <c r="T508" s="8"/>
      <c r="U508" s="8"/>
      <c r="V508" s="8" t="s">
        <v>1462</v>
      </c>
      <c r="W508" s="8" t="s">
        <v>1465</v>
      </c>
    </row>
    <row r="509" ht="39.75" customHeight="1">
      <c r="A509" s="54">
        <v>93.0</v>
      </c>
      <c r="B509" s="7">
        <v>2024.0</v>
      </c>
      <c r="C509" s="8" t="s">
        <v>23</v>
      </c>
      <c r="D509" s="8" t="s">
        <v>24</v>
      </c>
      <c r="E509" s="8" t="s">
        <v>1434</v>
      </c>
      <c r="F509" s="52">
        <v>1064000.0</v>
      </c>
      <c r="G509" s="8" t="s">
        <v>110</v>
      </c>
      <c r="H509" s="8" t="s">
        <v>129</v>
      </c>
      <c r="I509" s="8" t="s">
        <v>86</v>
      </c>
      <c r="J509" s="13" t="s">
        <v>1466</v>
      </c>
      <c r="K509" s="11">
        <v>45343.0</v>
      </c>
      <c r="L509" s="52">
        <v>1064000.0</v>
      </c>
      <c r="M509" s="8" t="s">
        <v>1193</v>
      </c>
      <c r="N509" s="52">
        <v>1064000.0</v>
      </c>
      <c r="O509" s="52">
        <v>1064000.0</v>
      </c>
      <c r="P509" s="53">
        <f t="shared" si="91"/>
        <v>0</v>
      </c>
      <c r="Q509" s="8"/>
      <c r="R509" s="8"/>
      <c r="S509" s="8"/>
      <c r="T509" s="8"/>
      <c r="U509" s="8"/>
      <c r="V509" s="8" t="s">
        <v>1467</v>
      </c>
      <c r="W509" s="8" t="s">
        <v>1468</v>
      </c>
    </row>
    <row r="510" ht="39.75" customHeight="1">
      <c r="A510" s="54">
        <v>94.0</v>
      </c>
      <c r="B510" s="7">
        <v>2024.0</v>
      </c>
      <c r="C510" s="8" t="s">
        <v>23</v>
      </c>
      <c r="D510" s="8" t="s">
        <v>24</v>
      </c>
      <c r="E510" s="8" t="s">
        <v>1434</v>
      </c>
      <c r="F510" s="52">
        <v>59344.53</v>
      </c>
      <c r="G510" s="8" t="s">
        <v>713</v>
      </c>
      <c r="H510" s="8" t="s">
        <v>27</v>
      </c>
      <c r="I510" s="8" t="s">
        <v>40</v>
      </c>
      <c r="J510" s="13" t="s">
        <v>1469</v>
      </c>
      <c r="K510" s="11">
        <v>45450.0</v>
      </c>
      <c r="L510" s="52">
        <v>59344.53</v>
      </c>
      <c r="M510" s="8" t="s">
        <v>1470</v>
      </c>
      <c r="N510" s="52">
        <v>59344.53</v>
      </c>
      <c r="O510" s="52">
        <v>59344.53</v>
      </c>
      <c r="P510" s="53">
        <f t="shared" ref="P510:P511" si="92">SUM(L510-O510)</f>
        <v>0</v>
      </c>
      <c r="Q510" s="8"/>
      <c r="R510" s="8"/>
      <c r="S510" s="8" t="s">
        <v>43</v>
      </c>
      <c r="T510" s="8"/>
      <c r="U510" s="8"/>
      <c r="V510" s="8" t="s">
        <v>1471</v>
      </c>
      <c r="W510" s="8" t="s">
        <v>1472</v>
      </c>
    </row>
    <row r="511" ht="39.75" customHeight="1">
      <c r="A511" s="55">
        <v>94.0</v>
      </c>
      <c r="B511" s="55" t="s">
        <v>995</v>
      </c>
      <c r="C511" s="18" t="s">
        <v>23</v>
      </c>
      <c r="D511" s="18" t="s">
        <v>24</v>
      </c>
      <c r="E511" s="18" t="s">
        <v>1434</v>
      </c>
      <c r="F511" s="56">
        <v>655.47</v>
      </c>
      <c r="G511" s="18" t="s">
        <v>713</v>
      </c>
      <c r="H511" s="18" t="s">
        <v>27</v>
      </c>
      <c r="I511" s="18"/>
      <c r="J511" s="23"/>
      <c r="K511" s="20"/>
      <c r="L511" s="56">
        <v>0.0</v>
      </c>
      <c r="M511" s="18"/>
      <c r="N511" s="56">
        <v>0.0</v>
      </c>
      <c r="O511" s="56">
        <v>0.0</v>
      </c>
      <c r="P511" s="57">
        <f t="shared" si="92"/>
        <v>0</v>
      </c>
      <c r="Q511" s="18"/>
      <c r="R511" s="18"/>
      <c r="S511" s="18"/>
      <c r="T511" s="18"/>
      <c r="U511" s="18"/>
      <c r="V511" s="18" t="s">
        <v>1471</v>
      </c>
      <c r="W511" s="18"/>
    </row>
    <row r="512" ht="39.75" customHeight="1">
      <c r="A512" s="54">
        <v>95.0</v>
      </c>
      <c r="B512" s="7">
        <v>2024.0</v>
      </c>
      <c r="C512" s="8" t="s">
        <v>23</v>
      </c>
      <c r="D512" s="8" t="s">
        <v>24</v>
      </c>
      <c r="E512" s="8" t="s">
        <v>1434</v>
      </c>
      <c r="F512" s="52">
        <v>1531963.5</v>
      </c>
      <c r="G512" s="8" t="s">
        <v>110</v>
      </c>
      <c r="H512" s="8" t="s">
        <v>75</v>
      </c>
      <c r="I512" s="8" t="s">
        <v>80</v>
      </c>
      <c r="J512" s="13" t="s">
        <v>1473</v>
      </c>
      <c r="K512" s="11">
        <v>45328.0</v>
      </c>
      <c r="L512" s="52">
        <v>1531963.5</v>
      </c>
      <c r="M512" s="8" t="s">
        <v>1474</v>
      </c>
      <c r="N512" s="52">
        <v>1531963.5</v>
      </c>
      <c r="O512" s="52">
        <v>1531963.5</v>
      </c>
      <c r="P512" s="53">
        <f t="shared" ref="P512:P520" si="93">SUM(F512-O512)</f>
        <v>0</v>
      </c>
      <c r="Q512" s="8"/>
      <c r="R512" s="8"/>
      <c r="S512" s="8"/>
      <c r="T512" s="8"/>
      <c r="U512" s="8"/>
      <c r="V512" s="8" t="s">
        <v>1475</v>
      </c>
      <c r="W512" s="8" t="s">
        <v>1476</v>
      </c>
    </row>
    <row r="513" ht="39.75" customHeight="1">
      <c r="A513" s="54">
        <v>96.0</v>
      </c>
      <c r="B513" s="7">
        <v>2024.0</v>
      </c>
      <c r="C513" s="8" t="s">
        <v>23</v>
      </c>
      <c r="D513" s="8" t="s">
        <v>24</v>
      </c>
      <c r="E513" s="8" t="s">
        <v>1477</v>
      </c>
      <c r="F513" s="52">
        <v>1155963.5</v>
      </c>
      <c r="G513" s="8" t="s">
        <v>110</v>
      </c>
      <c r="H513" s="8" t="s">
        <v>313</v>
      </c>
      <c r="I513" s="8" t="s">
        <v>86</v>
      </c>
      <c r="J513" s="13" t="s">
        <v>1478</v>
      </c>
      <c r="K513" s="11">
        <v>45331.0</v>
      </c>
      <c r="L513" s="52">
        <v>1155963.5</v>
      </c>
      <c r="M513" s="8" t="s">
        <v>1479</v>
      </c>
      <c r="N513" s="52">
        <v>1155963.5</v>
      </c>
      <c r="O513" s="52">
        <v>1155963.5</v>
      </c>
      <c r="P513" s="53">
        <f t="shared" si="93"/>
        <v>0</v>
      </c>
      <c r="Q513" s="8"/>
      <c r="R513" s="8"/>
      <c r="S513" s="8"/>
      <c r="T513" s="8"/>
      <c r="U513" s="8"/>
      <c r="V513" s="8" t="s">
        <v>1480</v>
      </c>
      <c r="W513" s="8" t="s">
        <v>1481</v>
      </c>
    </row>
    <row r="514" ht="39.75" customHeight="1">
      <c r="A514" s="54">
        <v>97.0</v>
      </c>
      <c r="B514" s="7">
        <v>2024.0</v>
      </c>
      <c r="C514" s="8" t="s">
        <v>23</v>
      </c>
      <c r="D514" s="8" t="s">
        <v>24</v>
      </c>
      <c r="E514" s="8" t="s">
        <v>1477</v>
      </c>
      <c r="F514" s="52">
        <v>750000.0</v>
      </c>
      <c r="G514" s="8" t="s">
        <v>110</v>
      </c>
      <c r="H514" s="8" t="s">
        <v>79</v>
      </c>
      <c r="I514" s="8" t="s">
        <v>86</v>
      </c>
      <c r="J514" s="13" t="s">
        <v>1482</v>
      </c>
      <c r="K514" s="11">
        <v>45331.0</v>
      </c>
      <c r="L514" s="52">
        <v>750000.0</v>
      </c>
      <c r="M514" s="8" t="s">
        <v>1217</v>
      </c>
      <c r="N514" s="52">
        <v>750000.0</v>
      </c>
      <c r="O514" s="52">
        <v>750000.0</v>
      </c>
      <c r="P514" s="53">
        <f t="shared" si="93"/>
        <v>0</v>
      </c>
      <c r="Q514" s="8"/>
      <c r="R514" s="8"/>
      <c r="S514" s="8"/>
      <c r="T514" s="8"/>
      <c r="U514" s="8"/>
      <c r="V514" s="8" t="s">
        <v>1483</v>
      </c>
      <c r="W514" s="8" t="s">
        <v>1484</v>
      </c>
    </row>
    <row r="515" ht="39.75" customHeight="1">
      <c r="A515" s="54">
        <v>98.0</v>
      </c>
      <c r="B515" s="7">
        <v>2024.0</v>
      </c>
      <c r="C515" s="8" t="s">
        <v>23</v>
      </c>
      <c r="D515" s="8" t="s">
        <v>24</v>
      </c>
      <c r="E515" s="8" t="s">
        <v>1477</v>
      </c>
      <c r="F515" s="52">
        <v>750000.0</v>
      </c>
      <c r="G515" s="8" t="s">
        <v>110</v>
      </c>
      <c r="H515" s="8" t="s">
        <v>79</v>
      </c>
      <c r="I515" s="8" t="s">
        <v>86</v>
      </c>
      <c r="J515" s="13" t="s">
        <v>1485</v>
      </c>
      <c r="K515" s="11">
        <v>45331.0</v>
      </c>
      <c r="L515" s="52">
        <v>750000.0</v>
      </c>
      <c r="M515" s="8" t="s">
        <v>1217</v>
      </c>
      <c r="N515" s="52">
        <v>750000.0</v>
      </c>
      <c r="O515" s="52">
        <v>750000.0</v>
      </c>
      <c r="P515" s="53">
        <f t="shared" si="93"/>
        <v>0</v>
      </c>
      <c r="Q515" s="8"/>
      <c r="R515" s="8"/>
      <c r="S515" s="8"/>
      <c r="T515" s="8"/>
      <c r="U515" s="8"/>
      <c r="V515" s="8" t="s">
        <v>1486</v>
      </c>
      <c r="W515" s="8" t="s">
        <v>1487</v>
      </c>
    </row>
    <row r="516" ht="39.75" customHeight="1">
      <c r="A516" s="54">
        <v>99.0</v>
      </c>
      <c r="B516" s="7">
        <v>2024.0</v>
      </c>
      <c r="C516" s="8" t="s">
        <v>23</v>
      </c>
      <c r="D516" s="8" t="s">
        <v>24</v>
      </c>
      <c r="E516" s="8" t="s">
        <v>1477</v>
      </c>
      <c r="F516" s="52">
        <v>2000000.0</v>
      </c>
      <c r="G516" s="8" t="s">
        <v>1152</v>
      </c>
      <c r="H516" s="8" t="s">
        <v>79</v>
      </c>
      <c r="I516" s="8" t="s">
        <v>86</v>
      </c>
      <c r="J516" s="13" t="s">
        <v>1488</v>
      </c>
      <c r="K516" s="11">
        <v>45377.0</v>
      </c>
      <c r="L516" s="52">
        <v>2000000.0</v>
      </c>
      <c r="M516" s="8" t="s">
        <v>1154</v>
      </c>
      <c r="N516" s="52">
        <v>2000000.0</v>
      </c>
      <c r="O516" s="52">
        <v>2000000.0</v>
      </c>
      <c r="P516" s="53">
        <f t="shared" si="93"/>
        <v>0</v>
      </c>
      <c r="Q516" s="8"/>
      <c r="R516" s="8"/>
      <c r="S516" s="8"/>
      <c r="T516" s="8"/>
      <c r="U516" s="8"/>
      <c r="V516" s="8" t="s">
        <v>1489</v>
      </c>
      <c r="W516" s="36" t="s">
        <v>1490</v>
      </c>
    </row>
    <row r="517" ht="39.75" customHeight="1">
      <c r="A517" s="54">
        <v>100.0</v>
      </c>
      <c r="B517" s="7">
        <v>2024.0</v>
      </c>
      <c r="C517" s="8" t="s">
        <v>23</v>
      </c>
      <c r="D517" s="8" t="s">
        <v>24</v>
      </c>
      <c r="E517" s="8" t="s">
        <v>1477</v>
      </c>
      <c r="F517" s="52">
        <v>655963.5</v>
      </c>
      <c r="G517" s="8" t="s">
        <v>1152</v>
      </c>
      <c r="H517" s="8" t="s">
        <v>265</v>
      </c>
      <c r="I517" s="8" t="s">
        <v>86</v>
      </c>
      <c r="J517" s="13" t="s">
        <v>1491</v>
      </c>
      <c r="K517" s="11">
        <v>45370.0</v>
      </c>
      <c r="L517" s="52">
        <v>655963.5</v>
      </c>
      <c r="M517" s="8" t="s">
        <v>1492</v>
      </c>
      <c r="N517" s="52">
        <v>655963.5</v>
      </c>
      <c r="O517" s="52">
        <v>655963.5</v>
      </c>
      <c r="P517" s="53">
        <f t="shared" si="93"/>
        <v>0</v>
      </c>
      <c r="Q517" s="8"/>
      <c r="R517" s="8"/>
      <c r="S517" s="8"/>
      <c r="T517" s="8"/>
      <c r="U517" s="8"/>
      <c r="V517" s="8" t="s">
        <v>1493</v>
      </c>
      <c r="W517" s="8" t="s">
        <v>1494</v>
      </c>
    </row>
    <row r="518" ht="39.75" customHeight="1">
      <c r="A518" s="54">
        <v>101.0</v>
      </c>
      <c r="B518" s="7">
        <v>2024.0</v>
      </c>
      <c r="C518" s="8" t="s">
        <v>23</v>
      </c>
      <c r="D518" s="8" t="s">
        <v>24</v>
      </c>
      <c r="E518" s="8" t="s">
        <v>391</v>
      </c>
      <c r="F518" s="52">
        <v>500000.0</v>
      </c>
      <c r="G518" s="8" t="s">
        <v>110</v>
      </c>
      <c r="H518" s="8" t="s">
        <v>304</v>
      </c>
      <c r="I518" s="8" t="s">
        <v>86</v>
      </c>
      <c r="J518" s="13" t="s">
        <v>1495</v>
      </c>
      <c r="K518" s="11">
        <v>45364.0</v>
      </c>
      <c r="L518" s="52">
        <v>500000.0</v>
      </c>
      <c r="M518" s="8" t="s">
        <v>1496</v>
      </c>
      <c r="N518" s="52">
        <v>500000.0</v>
      </c>
      <c r="O518" s="52">
        <v>500000.0</v>
      </c>
      <c r="P518" s="53">
        <f t="shared" si="93"/>
        <v>0</v>
      </c>
      <c r="Q518" s="8"/>
      <c r="R518" s="8"/>
      <c r="S518" s="8"/>
      <c r="T518" s="8"/>
      <c r="U518" s="8"/>
      <c r="V518" s="8" t="s">
        <v>1497</v>
      </c>
      <c r="W518" s="8" t="s">
        <v>1498</v>
      </c>
    </row>
    <row r="519" ht="39.75" customHeight="1">
      <c r="A519" s="54">
        <v>102.0</v>
      </c>
      <c r="B519" s="7">
        <v>2024.0</v>
      </c>
      <c r="C519" s="8" t="s">
        <v>23</v>
      </c>
      <c r="D519" s="8" t="s">
        <v>24</v>
      </c>
      <c r="E519" s="8" t="s">
        <v>391</v>
      </c>
      <c r="F519" s="52">
        <v>2155963.5</v>
      </c>
      <c r="G519" s="8" t="s">
        <v>110</v>
      </c>
      <c r="H519" s="8" t="s">
        <v>304</v>
      </c>
      <c r="I519" s="8" t="s">
        <v>86</v>
      </c>
      <c r="J519" s="13" t="s">
        <v>1499</v>
      </c>
      <c r="K519" s="11">
        <v>45364.0</v>
      </c>
      <c r="L519" s="52">
        <v>2155963.5</v>
      </c>
      <c r="M519" s="8" t="s">
        <v>1496</v>
      </c>
      <c r="N519" s="52">
        <v>2155963.5</v>
      </c>
      <c r="O519" s="52">
        <v>2155963.5</v>
      </c>
      <c r="P519" s="53">
        <f t="shared" si="93"/>
        <v>0</v>
      </c>
      <c r="Q519" s="8"/>
      <c r="R519" s="8"/>
      <c r="S519" s="8"/>
      <c r="T519" s="8"/>
      <c r="U519" s="8"/>
      <c r="V519" s="8" t="s">
        <v>1500</v>
      </c>
      <c r="W519" s="8" t="s">
        <v>1501</v>
      </c>
    </row>
    <row r="520" ht="39.75" customHeight="1">
      <c r="A520" s="54">
        <v>103.0</v>
      </c>
      <c r="B520" s="7">
        <v>2024.0</v>
      </c>
      <c r="C520" s="8" t="s">
        <v>23</v>
      </c>
      <c r="D520" s="8" t="s">
        <v>24</v>
      </c>
      <c r="E520" s="8" t="s">
        <v>391</v>
      </c>
      <c r="F520" s="52">
        <v>1860000.0</v>
      </c>
      <c r="G520" s="8" t="s">
        <v>1152</v>
      </c>
      <c r="H520" s="8" t="s">
        <v>304</v>
      </c>
      <c r="I520" s="8" t="s">
        <v>86</v>
      </c>
      <c r="J520" s="13" t="s">
        <v>1502</v>
      </c>
      <c r="K520" s="11">
        <v>45387.0</v>
      </c>
      <c r="L520" s="52">
        <v>1860000.0</v>
      </c>
      <c r="M520" s="8" t="s">
        <v>1397</v>
      </c>
      <c r="N520" s="52">
        <v>1860000.0</v>
      </c>
      <c r="O520" s="52">
        <v>1860000.0</v>
      </c>
      <c r="P520" s="53">
        <f t="shared" si="93"/>
        <v>0</v>
      </c>
      <c r="Q520" s="8"/>
      <c r="R520" s="8"/>
      <c r="S520" s="8"/>
      <c r="T520" s="8"/>
      <c r="U520" s="8"/>
      <c r="V520" s="8" t="s">
        <v>1503</v>
      </c>
      <c r="W520" s="8" t="s">
        <v>1504</v>
      </c>
    </row>
    <row r="521" ht="39.75" customHeight="1">
      <c r="A521" s="54">
        <v>104.0</v>
      </c>
      <c r="B521" s="7">
        <v>2024.0</v>
      </c>
      <c r="C521" s="8" t="s">
        <v>23</v>
      </c>
      <c r="D521" s="8" t="s">
        <v>24</v>
      </c>
      <c r="E521" s="8" t="s">
        <v>391</v>
      </c>
      <c r="F521" s="52">
        <v>400000.0</v>
      </c>
      <c r="G521" s="8" t="s">
        <v>74</v>
      </c>
      <c r="H521" s="8" t="s">
        <v>626</v>
      </c>
      <c r="I521" s="8" t="s">
        <v>80</v>
      </c>
      <c r="J521" s="13" t="s">
        <v>1505</v>
      </c>
      <c r="K521" s="11">
        <v>45478.0</v>
      </c>
      <c r="L521" s="52">
        <v>400000.0</v>
      </c>
      <c r="M521" s="8" t="s">
        <v>1338</v>
      </c>
      <c r="N521" s="52">
        <v>400000.0</v>
      </c>
      <c r="O521" s="52">
        <v>400000.0</v>
      </c>
      <c r="P521" s="53">
        <f t="shared" ref="P521:P524" si="94">SUM(L521-O521)</f>
        <v>0</v>
      </c>
      <c r="Q521" s="8"/>
      <c r="R521" s="8"/>
      <c r="S521" s="8" t="s">
        <v>83</v>
      </c>
      <c r="T521" s="8"/>
      <c r="U521" s="8"/>
      <c r="V521" s="8" t="s">
        <v>1506</v>
      </c>
      <c r="W521" s="8" t="s">
        <v>1507</v>
      </c>
    </row>
    <row r="522" ht="39.75" customHeight="1">
      <c r="A522" s="54">
        <v>105.0</v>
      </c>
      <c r="B522" s="7">
        <v>2024.0</v>
      </c>
      <c r="C522" s="8" t="s">
        <v>23</v>
      </c>
      <c r="D522" s="8" t="s">
        <v>24</v>
      </c>
      <c r="E522" s="8" t="s">
        <v>391</v>
      </c>
      <c r="F522" s="52">
        <v>395963.5</v>
      </c>
      <c r="G522" s="8" t="s">
        <v>74</v>
      </c>
      <c r="H522" s="8" t="s">
        <v>304</v>
      </c>
      <c r="I522" s="8" t="s">
        <v>80</v>
      </c>
      <c r="J522" s="13" t="s">
        <v>1508</v>
      </c>
      <c r="K522" s="11">
        <v>45454.0</v>
      </c>
      <c r="L522" s="52">
        <v>395963.5</v>
      </c>
      <c r="M522" s="8" t="s">
        <v>1509</v>
      </c>
      <c r="N522" s="52">
        <v>395963.5</v>
      </c>
      <c r="O522" s="52">
        <v>395963.5</v>
      </c>
      <c r="P522" s="53">
        <f t="shared" si="94"/>
        <v>0</v>
      </c>
      <c r="Q522" s="8"/>
      <c r="R522" s="8"/>
      <c r="S522" s="8" t="s">
        <v>83</v>
      </c>
      <c r="T522" s="8"/>
      <c r="U522" s="8"/>
      <c r="V522" s="8" t="s">
        <v>1510</v>
      </c>
      <c r="W522" s="8" t="s">
        <v>1511</v>
      </c>
    </row>
    <row r="523" ht="39.75" customHeight="1">
      <c r="A523" s="7">
        <v>106.0</v>
      </c>
      <c r="B523" s="7">
        <v>2024.0</v>
      </c>
      <c r="C523" s="8" t="s">
        <v>23</v>
      </c>
      <c r="D523" s="8" t="s">
        <v>24</v>
      </c>
      <c r="E523" s="8" t="s">
        <v>1512</v>
      </c>
      <c r="F523" s="52">
        <v>486835.45</v>
      </c>
      <c r="G523" s="8" t="s">
        <v>443</v>
      </c>
      <c r="H523" s="8" t="s">
        <v>27</v>
      </c>
      <c r="I523" s="8" t="s">
        <v>444</v>
      </c>
      <c r="J523" s="13" t="s">
        <v>1513</v>
      </c>
      <c r="K523" s="11">
        <v>45464.0</v>
      </c>
      <c r="L523" s="52">
        <v>486835.45</v>
      </c>
      <c r="M523" s="8" t="s">
        <v>1514</v>
      </c>
      <c r="N523" s="52">
        <v>486835.45</v>
      </c>
      <c r="O523" s="52">
        <v>486835.45</v>
      </c>
      <c r="P523" s="53">
        <f t="shared" si="94"/>
        <v>0</v>
      </c>
      <c r="Q523" s="8"/>
      <c r="R523" s="8"/>
      <c r="S523" s="8" t="s">
        <v>31</v>
      </c>
      <c r="T523" s="8"/>
      <c r="U523" s="8"/>
      <c r="V523" s="8" t="s">
        <v>1515</v>
      </c>
      <c r="W523" s="8" t="s">
        <v>1516</v>
      </c>
    </row>
    <row r="524" ht="39.75" customHeight="1">
      <c r="A524" s="17">
        <v>106.0</v>
      </c>
      <c r="B524" s="55" t="s">
        <v>995</v>
      </c>
      <c r="C524" s="18" t="s">
        <v>23</v>
      </c>
      <c r="D524" s="18" t="s">
        <v>24</v>
      </c>
      <c r="E524" s="18" t="s">
        <v>1512</v>
      </c>
      <c r="F524" s="56">
        <v>13164.55</v>
      </c>
      <c r="G524" s="18" t="s">
        <v>443</v>
      </c>
      <c r="H524" s="18" t="s">
        <v>27</v>
      </c>
      <c r="I524" s="18"/>
      <c r="J524" s="23"/>
      <c r="K524" s="20"/>
      <c r="L524" s="56">
        <v>0.0</v>
      </c>
      <c r="M524" s="18"/>
      <c r="N524" s="56">
        <v>0.0</v>
      </c>
      <c r="O524" s="56">
        <v>0.0</v>
      </c>
      <c r="P524" s="57">
        <f t="shared" si="94"/>
        <v>0</v>
      </c>
      <c r="Q524" s="18"/>
      <c r="R524" s="18"/>
      <c r="S524" s="18"/>
      <c r="T524" s="18"/>
      <c r="U524" s="18"/>
      <c r="V524" s="18" t="s">
        <v>1515</v>
      </c>
      <c r="W524" s="18"/>
    </row>
    <row r="525" ht="39.75" customHeight="1">
      <c r="A525" s="54">
        <v>107.0</v>
      </c>
      <c r="B525" s="7">
        <v>2024.0</v>
      </c>
      <c r="C525" s="8" t="s">
        <v>23</v>
      </c>
      <c r="D525" s="8" t="s">
        <v>24</v>
      </c>
      <c r="E525" s="8" t="s">
        <v>1512</v>
      </c>
      <c r="F525" s="52">
        <v>1143578.1</v>
      </c>
      <c r="G525" s="8" t="s">
        <v>110</v>
      </c>
      <c r="H525" s="8" t="s">
        <v>97</v>
      </c>
      <c r="I525" s="8" t="s">
        <v>80</v>
      </c>
      <c r="J525" s="13" t="s">
        <v>1517</v>
      </c>
      <c r="K525" s="11">
        <v>45364.0</v>
      </c>
      <c r="L525" s="52">
        <v>1143578.1</v>
      </c>
      <c r="M525" s="8" t="s">
        <v>1518</v>
      </c>
      <c r="N525" s="52">
        <v>1143578.1</v>
      </c>
      <c r="O525" s="52">
        <v>1143578.1</v>
      </c>
      <c r="P525" s="53">
        <f>SUM(F525-O525)</f>
        <v>0</v>
      </c>
      <c r="Q525" s="8"/>
      <c r="R525" s="8"/>
      <c r="S525" s="8"/>
      <c r="T525" s="8"/>
      <c r="U525" s="8"/>
      <c r="V525" s="8" t="s">
        <v>1519</v>
      </c>
      <c r="W525" s="8" t="s">
        <v>1520</v>
      </c>
    </row>
    <row r="526" ht="39.75" customHeight="1">
      <c r="A526" s="54">
        <v>107.0</v>
      </c>
      <c r="B526" s="7">
        <v>2024.0</v>
      </c>
      <c r="C526" s="8" t="s">
        <v>23</v>
      </c>
      <c r="D526" s="8" t="s">
        <v>24</v>
      </c>
      <c r="E526" s="8" t="s">
        <v>1512</v>
      </c>
      <c r="F526" s="52">
        <v>12385.4</v>
      </c>
      <c r="G526" s="8" t="s">
        <v>74</v>
      </c>
      <c r="H526" s="8" t="s">
        <v>97</v>
      </c>
      <c r="I526" s="8" t="s">
        <v>86</v>
      </c>
      <c r="J526" s="13" t="s">
        <v>1521</v>
      </c>
      <c r="K526" s="11">
        <v>45376.0</v>
      </c>
      <c r="L526" s="52">
        <v>12385.4</v>
      </c>
      <c r="M526" s="8" t="s">
        <v>1393</v>
      </c>
      <c r="N526" s="52">
        <v>12385.4</v>
      </c>
      <c r="O526" s="52">
        <v>12385.4</v>
      </c>
      <c r="P526" s="53">
        <f t="shared" ref="P526:P527" si="95">SUM(L526-O526)</f>
        <v>0</v>
      </c>
      <c r="Q526" s="8"/>
      <c r="R526" s="8"/>
      <c r="S526" s="8" t="s">
        <v>83</v>
      </c>
      <c r="T526" s="8"/>
      <c r="U526" s="8"/>
      <c r="V526" s="8" t="s">
        <v>1522</v>
      </c>
      <c r="W526" s="8" t="s">
        <v>1523</v>
      </c>
    </row>
    <row r="527" ht="39.75" customHeight="1">
      <c r="A527" s="54">
        <v>108.0</v>
      </c>
      <c r="B527" s="7">
        <v>2024.0</v>
      </c>
      <c r="C527" s="8" t="s">
        <v>23</v>
      </c>
      <c r="D527" s="8" t="s">
        <v>24</v>
      </c>
      <c r="E527" s="8" t="s">
        <v>1512</v>
      </c>
      <c r="F527" s="52">
        <v>1000000.0</v>
      </c>
      <c r="G527" s="8" t="s">
        <v>443</v>
      </c>
      <c r="H527" s="8" t="s">
        <v>27</v>
      </c>
      <c r="I527" s="8" t="s">
        <v>444</v>
      </c>
      <c r="J527" s="13" t="s">
        <v>1513</v>
      </c>
      <c r="K527" s="11">
        <v>45464.0</v>
      </c>
      <c r="L527" s="52">
        <v>1000000.0</v>
      </c>
      <c r="M527" s="8" t="s">
        <v>1514</v>
      </c>
      <c r="N527" s="52">
        <v>1000000.0</v>
      </c>
      <c r="O527" s="52">
        <v>1000000.0</v>
      </c>
      <c r="P527" s="53">
        <f t="shared" si="95"/>
        <v>0</v>
      </c>
      <c r="Q527" s="8"/>
      <c r="R527" s="8"/>
      <c r="S527" s="8" t="s">
        <v>31</v>
      </c>
      <c r="T527" s="8"/>
      <c r="U527" s="8"/>
      <c r="V527" s="8" t="s">
        <v>1515</v>
      </c>
      <c r="W527" s="8" t="s">
        <v>1516</v>
      </c>
    </row>
    <row r="528" ht="39.75" customHeight="1">
      <c r="A528" s="54">
        <v>109.0</v>
      </c>
      <c r="B528" s="7">
        <v>2024.0</v>
      </c>
      <c r="C528" s="8" t="s">
        <v>23</v>
      </c>
      <c r="D528" s="8" t="s">
        <v>24</v>
      </c>
      <c r="E528" s="8" t="s">
        <v>1512</v>
      </c>
      <c r="F528" s="52">
        <v>600000.0</v>
      </c>
      <c r="G528" s="8" t="s">
        <v>1152</v>
      </c>
      <c r="H528" s="8" t="s">
        <v>541</v>
      </c>
      <c r="I528" s="8" t="s">
        <v>86</v>
      </c>
      <c r="J528" s="13" t="s">
        <v>1524</v>
      </c>
      <c r="K528" s="11">
        <v>45387.0</v>
      </c>
      <c r="L528" s="52">
        <v>600000.0</v>
      </c>
      <c r="M528" s="8" t="s">
        <v>1525</v>
      </c>
      <c r="N528" s="52">
        <v>600000.0</v>
      </c>
      <c r="O528" s="52">
        <v>600000.0</v>
      </c>
      <c r="P528" s="53">
        <f t="shared" ref="P528:P536" si="96">SUM(F528-O528)</f>
        <v>0</v>
      </c>
      <c r="Q528" s="8"/>
      <c r="R528" s="8"/>
      <c r="S528" s="8"/>
      <c r="T528" s="8"/>
      <c r="U528" s="8"/>
      <c r="V528" s="8" t="s">
        <v>1526</v>
      </c>
      <c r="W528" s="8" t="s">
        <v>1527</v>
      </c>
    </row>
    <row r="529" ht="39.75" customHeight="1">
      <c r="A529" s="54">
        <v>110.0</v>
      </c>
      <c r="B529" s="7">
        <v>2024.0</v>
      </c>
      <c r="C529" s="8" t="s">
        <v>23</v>
      </c>
      <c r="D529" s="8" t="s">
        <v>24</v>
      </c>
      <c r="E529" s="8" t="s">
        <v>1512</v>
      </c>
      <c r="F529" s="52">
        <v>500000.0</v>
      </c>
      <c r="G529" s="8" t="s">
        <v>1152</v>
      </c>
      <c r="H529" s="8" t="s">
        <v>97</v>
      </c>
      <c r="I529" s="8" t="s">
        <v>86</v>
      </c>
      <c r="J529" s="13" t="s">
        <v>1528</v>
      </c>
      <c r="K529" s="11">
        <v>45349.0</v>
      </c>
      <c r="L529" s="52">
        <v>500000.0</v>
      </c>
      <c r="M529" s="8" t="s">
        <v>1393</v>
      </c>
      <c r="N529" s="52">
        <v>500000.0</v>
      </c>
      <c r="O529" s="52">
        <v>500000.0</v>
      </c>
      <c r="P529" s="53">
        <f t="shared" si="96"/>
        <v>0</v>
      </c>
      <c r="Q529" s="8"/>
      <c r="R529" s="8"/>
      <c r="S529" s="8"/>
      <c r="T529" s="8"/>
      <c r="U529" s="8"/>
      <c r="V529" s="8" t="s">
        <v>1529</v>
      </c>
      <c r="W529" s="36" t="s">
        <v>1530</v>
      </c>
    </row>
    <row r="530" ht="39.75" customHeight="1">
      <c r="A530" s="54">
        <v>111.0</v>
      </c>
      <c r="B530" s="7">
        <v>2024.0</v>
      </c>
      <c r="C530" s="8" t="s">
        <v>23</v>
      </c>
      <c r="D530" s="8" t="s">
        <v>24</v>
      </c>
      <c r="E530" s="8" t="s">
        <v>1512</v>
      </c>
      <c r="F530" s="52">
        <v>555963.5</v>
      </c>
      <c r="G530" s="8" t="s">
        <v>1152</v>
      </c>
      <c r="H530" s="8" t="s">
        <v>313</v>
      </c>
      <c r="I530" s="8" t="s">
        <v>86</v>
      </c>
      <c r="J530" s="13" t="s">
        <v>1531</v>
      </c>
      <c r="K530" s="11">
        <v>45358.0</v>
      </c>
      <c r="L530" s="52">
        <v>555963.5</v>
      </c>
      <c r="M530" s="8" t="s">
        <v>1231</v>
      </c>
      <c r="N530" s="52">
        <v>555963.5</v>
      </c>
      <c r="O530" s="52">
        <v>555963.5</v>
      </c>
      <c r="P530" s="53">
        <f t="shared" si="96"/>
        <v>0</v>
      </c>
      <c r="Q530" s="8"/>
      <c r="R530" s="8"/>
      <c r="S530" s="8"/>
      <c r="T530" s="8"/>
      <c r="U530" s="8"/>
      <c r="V530" s="8" t="s">
        <v>1532</v>
      </c>
      <c r="W530" s="36" t="s">
        <v>1533</v>
      </c>
    </row>
    <row r="531" ht="39.75" customHeight="1">
      <c r="A531" s="54">
        <v>112.0</v>
      </c>
      <c r="B531" s="7">
        <v>2024.0</v>
      </c>
      <c r="C531" s="8" t="s">
        <v>23</v>
      </c>
      <c r="D531" s="8" t="s">
        <v>24</v>
      </c>
      <c r="E531" s="8" t="s">
        <v>1512</v>
      </c>
      <c r="F531" s="52">
        <v>500000.0</v>
      </c>
      <c r="G531" s="8" t="s">
        <v>1152</v>
      </c>
      <c r="H531" s="8" t="s">
        <v>313</v>
      </c>
      <c r="I531" s="8" t="s">
        <v>86</v>
      </c>
      <c r="J531" s="13" t="s">
        <v>1534</v>
      </c>
      <c r="K531" s="11">
        <v>45387.0</v>
      </c>
      <c r="L531" s="52">
        <v>500000.0</v>
      </c>
      <c r="M531" s="8" t="s">
        <v>1231</v>
      </c>
      <c r="N531" s="52">
        <v>500000.0</v>
      </c>
      <c r="O531" s="52">
        <v>500000.0</v>
      </c>
      <c r="P531" s="53">
        <f t="shared" si="96"/>
        <v>0</v>
      </c>
      <c r="Q531" s="8"/>
      <c r="R531" s="8"/>
      <c r="S531" s="8"/>
      <c r="T531" s="8"/>
      <c r="U531" s="8"/>
      <c r="V531" s="8" t="s">
        <v>1535</v>
      </c>
      <c r="W531" s="8" t="s">
        <v>1536</v>
      </c>
    </row>
    <row r="532" ht="39.75" customHeight="1">
      <c r="A532" s="54">
        <v>113.0</v>
      </c>
      <c r="B532" s="7">
        <v>2024.0</v>
      </c>
      <c r="C532" s="8" t="s">
        <v>23</v>
      </c>
      <c r="D532" s="8" t="s">
        <v>24</v>
      </c>
      <c r="E532" s="8" t="s">
        <v>1512</v>
      </c>
      <c r="F532" s="52">
        <v>500000.0</v>
      </c>
      <c r="G532" s="8" t="s">
        <v>1152</v>
      </c>
      <c r="H532" s="8" t="s">
        <v>79</v>
      </c>
      <c r="I532" s="8" t="s">
        <v>86</v>
      </c>
      <c r="J532" s="13" t="s">
        <v>1537</v>
      </c>
      <c r="K532" s="11">
        <v>45387.0</v>
      </c>
      <c r="L532" s="52">
        <v>500000.0</v>
      </c>
      <c r="M532" s="8" t="s">
        <v>1154</v>
      </c>
      <c r="N532" s="52">
        <v>500000.0</v>
      </c>
      <c r="O532" s="52">
        <v>500000.0</v>
      </c>
      <c r="P532" s="53">
        <f t="shared" si="96"/>
        <v>0</v>
      </c>
      <c r="Q532" s="8"/>
      <c r="R532" s="8"/>
      <c r="S532" s="8"/>
      <c r="T532" s="8"/>
      <c r="U532" s="8"/>
      <c r="V532" s="8" t="s">
        <v>1538</v>
      </c>
      <c r="W532" s="8" t="s">
        <v>1539</v>
      </c>
    </row>
    <row r="533" ht="39.75" customHeight="1">
      <c r="A533" s="54">
        <v>114.0</v>
      </c>
      <c r="B533" s="7">
        <v>2024.0</v>
      </c>
      <c r="C533" s="8" t="s">
        <v>23</v>
      </c>
      <c r="D533" s="8" t="s">
        <v>24</v>
      </c>
      <c r="E533" s="8" t="s">
        <v>449</v>
      </c>
      <c r="F533" s="52">
        <v>930000.0</v>
      </c>
      <c r="G533" s="8" t="s">
        <v>110</v>
      </c>
      <c r="H533" s="8" t="s">
        <v>265</v>
      </c>
      <c r="I533" s="8" t="s">
        <v>86</v>
      </c>
      <c r="J533" s="13" t="s">
        <v>1540</v>
      </c>
      <c r="K533" s="11">
        <v>45328.0</v>
      </c>
      <c r="L533" s="52">
        <v>930000.0</v>
      </c>
      <c r="M533" s="8" t="s">
        <v>1541</v>
      </c>
      <c r="N533" s="52">
        <v>930000.0</v>
      </c>
      <c r="O533" s="52">
        <v>930000.0</v>
      </c>
      <c r="P533" s="53">
        <f t="shared" si="96"/>
        <v>0</v>
      </c>
      <c r="Q533" s="8"/>
      <c r="R533" s="8"/>
      <c r="S533" s="8"/>
      <c r="T533" s="8"/>
      <c r="U533" s="8"/>
      <c r="V533" s="8" t="s">
        <v>1542</v>
      </c>
      <c r="W533" s="8" t="s">
        <v>1543</v>
      </c>
    </row>
    <row r="534" ht="39.75" customHeight="1">
      <c r="A534" s="7">
        <v>114.0</v>
      </c>
      <c r="B534" s="7">
        <v>2024.0</v>
      </c>
      <c r="C534" s="8" t="s">
        <v>23</v>
      </c>
      <c r="D534" s="8" t="s">
        <v>24</v>
      </c>
      <c r="E534" s="8" t="s">
        <v>449</v>
      </c>
      <c r="F534" s="52">
        <v>700000.0</v>
      </c>
      <c r="G534" s="8" t="s">
        <v>110</v>
      </c>
      <c r="H534" s="8" t="s">
        <v>79</v>
      </c>
      <c r="I534" s="8" t="s">
        <v>86</v>
      </c>
      <c r="J534" s="13" t="s">
        <v>1544</v>
      </c>
      <c r="K534" s="11">
        <v>45433.0</v>
      </c>
      <c r="L534" s="52">
        <v>700000.0</v>
      </c>
      <c r="M534" s="8" t="s">
        <v>1217</v>
      </c>
      <c r="N534" s="52">
        <v>700000.0</v>
      </c>
      <c r="O534" s="52">
        <v>700000.0</v>
      </c>
      <c r="P534" s="53">
        <f t="shared" si="96"/>
        <v>0</v>
      </c>
      <c r="Q534" s="8"/>
      <c r="R534" s="8"/>
      <c r="S534" s="8"/>
      <c r="T534" s="8"/>
      <c r="U534" s="8"/>
      <c r="V534" s="8" t="s">
        <v>1545</v>
      </c>
      <c r="W534" s="8" t="s">
        <v>1546</v>
      </c>
    </row>
    <row r="535" ht="39.75" customHeight="1">
      <c r="A535" s="54">
        <v>114.0</v>
      </c>
      <c r="B535" s="7">
        <v>2024.0</v>
      </c>
      <c r="C535" s="8" t="s">
        <v>23</v>
      </c>
      <c r="D535" s="8" t="s">
        <v>24</v>
      </c>
      <c r="E535" s="8" t="s">
        <v>449</v>
      </c>
      <c r="F535" s="52">
        <v>230000.0</v>
      </c>
      <c r="G535" s="8" t="s">
        <v>110</v>
      </c>
      <c r="H535" s="8" t="s">
        <v>79</v>
      </c>
      <c r="I535" s="8" t="s">
        <v>86</v>
      </c>
      <c r="J535" s="13" t="s">
        <v>1547</v>
      </c>
      <c r="K535" s="11">
        <v>45433.0</v>
      </c>
      <c r="L535" s="52">
        <v>230000.0</v>
      </c>
      <c r="M535" s="8" t="s">
        <v>1217</v>
      </c>
      <c r="N535" s="52">
        <v>230000.0</v>
      </c>
      <c r="O535" s="52">
        <v>230000.0</v>
      </c>
      <c r="P535" s="53">
        <f t="shared" si="96"/>
        <v>0</v>
      </c>
      <c r="Q535" s="8"/>
      <c r="R535" s="8"/>
      <c r="S535" s="8"/>
      <c r="T535" s="8"/>
      <c r="U535" s="8"/>
      <c r="V535" s="8" t="s">
        <v>1548</v>
      </c>
      <c r="W535" s="8" t="s">
        <v>1549</v>
      </c>
    </row>
    <row r="536" ht="39.75" customHeight="1">
      <c r="A536" s="54">
        <v>115.0</v>
      </c>
      <c r="B536" s="7">
        <v>2024.0</v>
      </c>
      <c r="C536" s="8" t="s">
        <v>23</v>
      </c>
      <c r="D536" s="8" t="s">
        <v>24</v>
      </c>
      <c r="E536" s="8" t="s">
        <v>449</v>
      </c>
      <c r="F536" s="52">
        <v>495963.5</v>
      </c>
      <c r="G536" s="8" t="s">
        <v>110</v>
      </c>
      <c r="H536" s="8" t="s">
        <v>79</v>
      </c>
      <c r="I536" s="8" t="s">
        <v>86</v>
      </c>
      <c r="J536" s="13" t="s">
        <v>1550</v>
      </c>
      <c r="K536" s="11">
        <v>45330.0</v>
      </c>
      <c r="L536" s="52">
        <v>495963.5</v>
      </c>
      <c r="M536" s="8" t="s">
        <v>1217</v>
      </c>
      <c r="N536" s="52">
        <v>495963.5</v>
      </c>
      <c r="O536" s="52">
        <v>495963.5</v>
      </c>
      <c r="P536" s="53">
        <f t="shared" si="96"/>
        <v>0</v>
      </c>
      <c r="Q536" s="8"/>
      <c r="R536" s="8"/>
      <c r="S536" s="8"/>
      <c r="T536" s="8"/>
      <c r="U536" s="8"/>
      <c r="V536" s="8" t="s">
        <v>1551</v>
      </c>
      <c r="W536" s="8" t="s">
        <v>1552</v>
      </c>
    </row>
    <row r="537" ht="39.75" customHeight="1">
      <c r="A537" s="54">
        <v>116.0</v>
      </c>
      <c r="B537" s="7">
        <v>2024.0</v>
      </c>
      <c r="C537" s="8" t="s">
        <v>23</v>
      </c>
      <c r="D537" s="8" t="s">
        <v>24</v>
      </c>
      <c r="E537" s="8" t="s">
        <v>449</v>
      </c>
      <c r="F537" s="52">
        <v>298875.0</v>
      </c>
      <c r="G537" s="8" t="s">
        <v>443</v>
      </c>
      <c r="H537" s="8" t="s">
        <v>27</v>
      </c>
      <c r="I537" s="8" t="s">
        <v>67</v>
      </c>
      <c r="J537" s="13" t="s">
        <v>1553</v>
      </c>
      <c r="K537" s="11">
        <v>45511.0</v>
      </c>
      <c r="L537" s="52">
        <v>298875.0</v>
      </c>
      <c r="M537" s="8" t="s">
        <v>1554</v>
      </c>
      <c r="N537" s="52">
        <v>298875.0</v>
      </c>
      <c r="O537" s="52">
        <v>298875.0</v>
      </c>
      <c r="P537" s="53">
        <f t="shared" ref="P537:P538" si="97">SUM(L537-O537)</f>
        <v>0</v>
      </c>
      <c r="Q537" s="8"/>
      <c r="R537" s="8"/>
      <c r="S537" s="8" t="s">
        <v>31</v>
      </c>
      <c r="T537" s="8"/>
      <c r="U537" s="8"/>
      <c r="V537" s="8" t="s">
        <v>1555</v>
      </c>
      <c r="W537" s="8" t="s">
        <v>1556</v>
      </c>
    </row>
    <row r="538" ht="39.75" customHeight="1">
      <c r="A538" s="55">
        <v>116.0</v>
      </c>
      <c r="B538" s="55" t="s">
        <v>995</v>
      </c>
      <c r="C538" s="18" t="s">
        <v>23</v>
      </c>
      <c r="D538" s="18" t="s">
        <v>24</v>
      </c>
      <c r="E538" s="18" t="s">
        <v>449</v>
      </c>
      <c r="F538" s="56">
        <v>1125.0</v>
      </c>
      <c r="G538" s="18" t="s">
        <v>443</v>
      </c>
      <c r="H538" s="18" t="s">
        <v>27</v>
      </c>
      <c r="I538" s="18"/>
      <c r="J538" s="23"/>
      <c r="K538" s="20"/>
      <c r="L538" s="56">
        <v>0.0</v>
      </c>
      <c r="M538" s="18"/>
      <c r="N538" s="56">
        <v>0.0</v>
      </c>
      <c r="O538" s="56">
        <v>0.0</v>
      </c>
      <c r="P538" s="57">
        <f t="shared" si="97"/>
        <v>0</v>
      </c>
      <c r="Q538" s="18"/>
      <c r="R538" s="18"/>
      <c r="S538" s="18"/>
      <c r="T538" s="18"/>
      <c r="U538" s="18"/>
      <c r="V538" s="18" t="s">
        <v>1555</v>
      </c>
      <c r="W538" s="18"/>
    </row>
    <row r="539" ht="39.75" customHeight="1">
      <c r="A539" s="54">
        <v>117.0</v>
      </c>
      <c r="B539" s="7">
        <v>2024.0</v>
      </c>
      <c r="C539" s="8" t="s">
        <v>23</v>
      </c>
      <c r="D539" s="8" t="s">
        <v>24</v>
      </c>
      <c r="E539" s="8" t="s">
        <v>449</v>
      </c>
      <c r="F539" s="52">
        <v>885321.17</v>
      </c>
      <c r="G539" s="8" t="s">
        <v>1152</v>
      </c>
      <c r="H539" s="8" t="s">
        <v>265</v>
      </c>
      <c r="I539" s="8" t="s">
        <v>86</v>
      </c>
      <c r="J539" s="13" t="s">
        <v>1557</v>
      </c>
      <c r="K539" s="11">
        <v>45387.0</v>
      </c>
      <c r="L539" s="52">
        <v>885321.17</v>
      </c>
      <c r="M539" s="8" t="s">
        <v>1492</v>
      </c>
      <c r="N539" s="52">
        <v>885321.17</v>
      </c>
      <c r="O539" s="52">
        <v>885321.17</v>
      </c>
      <c r="P539" s="53">
        <f t="shared" ref="P539:P541" si="98">SUM(F539-O539)</f>
        <v>0</v>
      </c>
      <c r="Q539" s="8"/>
      <c r="R539" s="8"/>
      <c r="S539" s="8"/>
      <c r="T539" s="8"/>
      <c r="U539" s="8"/>
      <c r="V539" s="8" t="s">
        <v>1558</v>
      </c>
      <c r="W539" s="8" t="s">
        <v>1559</v>
      </c>
    </row>
    <row r="540" ht="39.75" customHeight="1">
      <c r="A540" s="54">
        <v>117.0</v>
      </c>
      <c r="B540" s="7">
        <v>2024.0</v>
      </c>
      <c r="C540" s="8" t="s">
        <v>23</v>
      </c>
      <c r="D540" s="8" t="s">
        <v>24</v>
      </c>
      <c r="E540" s="8" t="s">
        <v>449</v>
      </c>
      <c r="F540" s="52">
        <v>1770642.33</v>
      </c>
      <c r="G540" s="8" t="s">
        <v>1152</v>
      </c>
      <c r="H540" s="8" t="s">
        <v>79</v>
      </c>
      <c r="I540" s="8" t="s">
        <v>86</v>
      </c>
      <c r="J540" s="13" t="s">
        <v>1560</v>
      </c>
      <c r="K540" s="11">
        <v>45439.0</v>
      </c>
      <c r="L540" s="52">
        <v>1770642.33</v>
      </c>
      <c r="M540" s="8" t="s">
        <v>1154</v>
      </c>
      <c r="N540" s="52">
        <v>1770642.33</v>
      </c>
      <c r="O540" s="52">
        <v>1770642.33</v>
      </c>
      <c r="P540" s="53">
        <f t="shared" si="98"/>
        <v>0</v>
      </c>
      <c r="Q540" s="8"/>
      <c r="R540" s="8"/>
      <c r="S540" s="8"/>
      <c r="T540" s="8"/>
      <c r="U540" s="8"/>
      <c r="V540" s="8" t="s">
        <v>1561</v>
      </c>
      <c r="W540" s="8" t="s">
        <v>1562</v>
      </c>
    </row>
    <row r="541" ht="39.75" customHeight="1">
      <c r="A541" s="54">
        <v>118.0</v>
      </c>
      <c r="B541" s="7">
        <v>2024.0</v>
      </c>
      <c r="C541" s="8" t="s">
        <v>23</v>
      </c>
      <c r="D541" s="8" t="s">
        <v>24</v>
      </c>
      <c r="E541" s="8" t="s">
        <v>459</v>
      </c>
      <c r="F541" s="52">
        <v>150000.0</v>
      </c>
      <c r="G541" s="8" t="s">
        <v>346</v>
      </c>
      <c r="H541" s="8" t="s">
        <v>27</v>
      </c>
      <c r="I541" s="8" t="s">
        <v>40</v>
      </c>
      <c r="J541" s="13" t="s">
        <v>1563</v>
      </c>
      <c r="K541" s="11">
        <v>45475.0</v>
      </c>
      <c r="L541" s="52">
        <v>150000.0</v>
      </c>
      <c r="M541" s="8" t="s">
        <v>1312</v>
      </c>
      <c r="N541" s="52">
        <v>150000.0</v>
      </c>
      <c r="O541" s="52">
        <v>150000.0</v>
      </c>
      <c r="P541" s="53">
        <f t="shared" si="98"/>
        <v>0</v>
      </c>
      <c r="Q541" s="8"/>
      <c r="R541" s="8"/>
      <c r="S541" s="8" t="s">
        <v>43</v>
      </c>
      <c r="T541" s="8"/>
      <c r="U541" s="8"/>
      <c r="V541" s="8" t="s">
        <v>1564</v>
      </c>
      <c r="W541" s="8" t="s">
        <v>1565</v>
      </c>
    </row>
    <row r="542" ht="39.75" customHeight="1">
      <c r="A542" s="54">
        <v>119.0</v>
      </c>
      <c r="B542" s="7">
        <v>2024.0</v>
      </c>
      <c r="C542" s="8" t="s">
        <v>23</v>
      </c>
      <c r="D542" s="8" t="s">
        <v>24</v>
      </c>
      <c r="E542" s="8" t="s">
        <v>459</v>
      </c>
      <c r="F542" s="52">
        <v>250000.0</v>
      </c>
      <c r="G542" s="8" t="s">
        <v>66</v>
      </c>
      <c r="H542" s="8" t="s">
        <v>313</v>
      </c>
      <c r="I542" s="8" t="s">
        <v>86</v>
      </c>
      <c r="J542" s="13" t="s">
        <v>1566</v>
      </c>
      <c r="K542" s="11">
        <v>45478.0</v>
      </c>
      <c r="L542" s="52">
        <v>250000.0</v>
      </c>
      <c r="M542" s="8" t="s">
        <v>1567</v>
      </c>
      <c r="N542" s="52">
        <v>250000.0</v>
      </c>
      <c r="O542" s="52">
        <v>250000.0</v>
      </c>
      <c r="P542" s="53">
        <f t="shared" ref="P542:P574" si="99">SUM(L542-O542)</f>
        <v>0</v>
      </c>
      <c r="Q542" s="8"/>
      <c r="R542" s="8"/>
      <c r="S542" s="8" t="s">
        <v>83</v>
      </c>
      <c r="T542" s="8"/>
      <c r="U542" s="8"/>
      <c r="V542" s="8" t="s">
        <v>1568</v>
      </c>
      <c r="W542" s="8" t="s">
        <v>1569</v>
      </c>
    </row>
    <row r="543" ht="39.75" customHeight="1">
      <c r="A543" s="54">
        <v>120.0</v>
      </c>
      <c r="B543" s="7">
        <v>2024.0</v>
      </c>
      <c r="C543" s="8" t="s">
        <v>23</v>
      </c>
      <c r="D543" s="8" t="s">
        <v>24</v>
      </c>
      <c r="E543" s="8" t="s">
        <v>459</v>
      </c>
      <c r="F543" s="52">
        <v>250000.0</v>
      </c>
      <c r="G543" s="8" t="s">
        <v>66</v>
      </c>
      <c r="H543" s="8" t="s">
        <v>313</v>
      </c>
      <c r="I543" s="8" t="s">
        <v>86</v>
      </c>
      <c r="J543" s="13" t="s">
        <v>1570</v>
      </c>
      <c r="K543" s="11">
        <v>45478.0</v>
      </c>
      <c r="L543" s="52">
        <v>250000.0</v>
      </c>
      <c r="M543" s="8" t="s">
        <v>1567</v>
      </c>
      <c r="N543" s="52">
        <v>250000.0</v>
      </c>
      <c r="O543" s="52">
        <v>250000.0</v>
      </c>
      <c r="P543" s="53">
        <f t="shared" si="99"/>
        <v>0</v>
      </c>
      <c r="Q543" s="8"/>
      <c r="R543" s="8"/>
      <c r="S543" s="8" t="s">
        <v>83</v>
      </c>
      <c r="T543" s="8"/>
      <c r="U543" s="8"/>
      <c r="V543" s="8" t="s">
        <v>1571</v>
      </c>
      <c r="W543" s="8" t="s">
        <v>1572</v>
      </c>
    </row>
    <row r="544" ht="39.75" customHeight="1">
      <c r="A544" s="55">
        <v>121.0</v>
      </c>
      <c r="B544" s="55" t="s">
        <v>995</v>
      </c>
      <c r="C544" s="18" t="s">
        <v>23</v>
      </c>
      <c r="D544" s="18" t="s">
        <v>24</v>
      </c>
      <c r="E544" s="18" t="s">
        <v>459</v>
      </c>
      <c r="F544" s="56">
        <v>200000.0</v>
      </c>
      <c r="G544" s="18" t="s">
        <v>66</v>
      </c>
      <c r="H544" s="18" t="s">
        <v>97</v>
      </c>
      <c r="I544" s="18"/>
      <c r="J544" s="23"/>
      <c r="K544" s="20"/>
      <c r="L544" s="56">
        <v>0.0</v>
      </c>
      <c r="M544" s="18"/>
      <c r="N544" s="56">
        <v>0.0</v>
      </c>
      <c r="O544" s="56">
        <v>0.0</v>
      </c>
      <c r="P544" s="57">
        <f t="shared" si="99"/>
        <v>0</v>
      </c>
      <c r="Q544" s="18"/>
      <c r="R544" s="18"/>
      <c r="S544" s="18"/>
      <c r="T544" s="18"/>
      <c r="U544" s="18"/>
      <c r="V544" s="18" t="s">
        <v>1573</v>
      </c>
      <c r="W544" s="18"/>
    </row>
    <row r="545" ht="39.75" customHeight="1">
      <c r="A545" s="54">
        <v>122.0</v>
      </c>
      <c r="B545" s="7">
        <v>2024.0</v>
      </c>
      <c r="C545" s="8" t="s">
        <v>23</v>
      </c>
      <c r="D545" s="8" t="s">
        <v>24</v>
      </c>
      <c r="E545" s="8" t="s">
        <v>459</v>
      </c>
      <c r="F545" s="52">
        <v>150000.0</v>
      </c>
      <c r="G545" s="8" t="s">
        <v>507</v>
      </c>
      <c r="H545" s="8" t="s">
        <v>27</v>
      </c>
      <c r="I545" s="8" t="s">
        <v>616</v>
      </c>
      <c r="J545" s="13" t="s">
        <v>1574</v>
      </c>
      <c r="K545" s="11">
        <v>45517.0</v>
      </c>
      <c r="L545" s="52">
        <v>150000.0</v>
      </c>
      <c r="M545" s="8" t="s">
        <v>1575</v>
      </c>
      <c r="N545" s="52">
        <v>150000.0</v>
      </c>
      <c r="O545" s="52">
        <v>150000.0</v>
      </c>
      <c r="P545" s="53">
        <f t="shared" si="99"/>
        <v>0</v>
      </c>
      <c r="Q545" s="8"/>
      <c r="R545" s="8"/>
      <c r="S545" s="8" t="s">
        <v>31</v>
      </c>
      <c r="T545" s="8"/>
      <c r="U545" s="8"/>
      <c r="V545" s="8" t="s">
        <v>1576</v>
      </c>
      <c r="W545" s="8" t="s">
        <v>1577</v>
      </c>
    </row>
    <row r="546" ht="39.75" customHeight="1">
      <c r="A546" s="54">
        <v>123.0</v>
      </c>
      <c r="B546" s="7">
        <v>2024.0</v>
      </c>
      <c r="C546" s="8" t="s">
        <v>23</v>
      </c>
      <c r="D546" s="8" t="s">
        <v>24</v>
      </c>
      <c r="E546" s="8" t="s">
        <v>459</v>
      </c>
      <c r="F546" s="52">
        <v>320578.2</v>
      </c>
      <c r="G546" s="8" t="s">
        <v>66</v>
      </c>
      <c r="H546" s="8" t="s">
        <v>27</v>
      </c>
      <c r="I546" s="8" t="s">
        <v>67</v>
      </c>
      <c r="J546" s="13" t="s">
        <v>1578</v>
      </c>
      <c r="K546" s="11">
        <v>45321.0</v>
      </c>
      <c r="L546" s="52">
        <v>320578.2</v>
      </c>
      <c r="M546" s="36" t="s">
        <v>1149</v>
      </c>
      <c r="N546" s="52">
        <v>320578.2</v>
      </c>
      <c r="O546" s="52">
        <v>320578.2</v>
      </c>
      <c r="P546" s="53">
        <f t="shared" si="99"/>
        <v>0</v>
      </c>
      <c r="Q546" s="8"/>
      <c r="R546" s="8"/>
      <c r="S546" s="8" t="s">
        <v>31</v>
      </c>
      <c r="T546" s="8"/>
      <c r="U546" s="8"/>
      <c r="V546" s="8" t="s">
        <v>1299</v>
      </c>
      <c r="W546" s="36" t="s">
        <v>1579</v>
      </c>
    </row>
    <row r="547" ht="39.75" customHeight="1">
      <c r="A547" s="55">
        <v>123.0</v>
      </c>
      <c r="B547" s="55" t="s">
        <v>995</v>
      </c>
      <c r="C547" s="18" t="s">
        <v>23</v>
      </c>
      <c r="D547" s="18" t="s">
        <v>24</v>
      </c>
      <c r="E547" s="18" t="s">
        <v>459</v>
      </c>
      <c r="F547" s="56">
        <v>1335385.3</v>
      </c>
      <c r="G547" s="18" t="s">
        <v>329</v>
      </c>
      <c r="H547" s="18" t="s">
        <v>27</v>
      </c>
      <c r="I547" s="18"/>
      <c r="J547" s="23"/>
      <c r="K547" s="20"/>
      <c r="L547" s="56">
        <v>0.0</v>
      </c>
      <c r="M547" s="18"/>
      <c r="N547" s="56">
        <v>0.0</v>
      </c>
      <c r="O547" s="56">
        <v>0.0</v>
      </c>
      <c r="P547" s="57">
        <f t="shared" si="99"/>
        <v>0</v>
      </c>
      <c r="Q547" s="18"/>
      <c r="R547" s="18"/>
      <c r="S547" s="18"/>
      <c r="T547" s="18"/>
      <c r="U547" s="18"/>
      <c r="V547" s="18" t="s">
        <v>671</v>
      </c>
      <c r="W547" s="18"/>
    </row>
    <row r="548" ht="39.75" customHeight="1">
      <c r="A548" s="54">
        <v>124.0</v>
      </c>
      <c r="B548" s="7">
        <v>2024.0</v>
      </c>
      <c r="C548" s="8" t="s">
        <v>23</v>
      </c>
      <c r="D548" s="8" t="s">
        <v>24</v>
      </c>
      <c r="E548" s="8" t="s">
        <v>459</v>
      </c>
      <c r="F548" s="52">
        <v>2655963.5</v>
      </c>
      <c r="G548" s="8" t="s">
        <v>74</v>
      </c>
      <c r="H548" s="8" t="s">
        <v>27</v>
      </c>
      <c r="I548" s="8" t="s">
        <v>123</v>
      </c>
      <c r="J548" s="13" t="s">
        <v>1580</v>
      </c>
      <c r="K548" s="11">
        <v>45356.0</v>
      </c>
      <c r="L548" s="52">
        <v>2655963.5</v>
      </c>
      <c r="M548" s="8" t="s">
        <v>1120</v>
      </c>
      <c r="N548" s="52">
        <v>2655963.5</v>
      </c>
      <c r="O548" s="52">
        <v>2655963.5</v>
      </c>
      <c r="P548" s="53">
        <f t="shared" si="99"/>
        <v>0</v>
      </c>
      <c r="Q548" s="8"/>
      <c r="R548" s="8"/>
      <c r="S548" s="8" t="s">
        <v>31</v>
      </c>
      <c r="T548" s="8"/>
      <c r="U548" s="8"/>
      <c r="V548" s="8" t="s">
        <v>1581</v>
      </c>
      <c r="W548" s="8" t="s">
        <v>1582</v>
      </c>
    </row>
    <row r="549" ht="39.75" customHeight="1">
      <c r="A549" s="7">
        <v>125.0</v>
      </c>
      <c r="B549" s="7">
        <v>2024.0</v>
      </c>
      <c r="C549" s="8" t="s">
        <v>23</v>
      </c>
      <c r="D549" s="8" t="s">
        <v>24</v>
      </c>
      <c r="E549" s="8" t="s">
        <v>469</v>
      </c>
      <c r="F549" s="52">
        <v>2655963.5</v>
      </c>
      <c r="G549" s="8" t="s">
        <v>74</v>
      </c>
      <c r="H549" s="8" t="s">
        <v>79</v>
      </c>
      <c r="I549" s="8" t="s">
        <v>80</v>
      </c>
      <c r="J549" s="13" t="s">
        <v>1583</v>
      </c>
      <c r="K549" s="11">
        <v>45448.0</v>
      </c>
      <c r="L549" s="52">
        <v>2655963.5</v>
      </c>
      <c r="M549" s="8" t="s">
        <v>1102</v>
      </c>
      <c r="N549" s="52">
        <v>2655963.5</v>
      </c>
      <c r="O549" s="52">
        <v>2655963.5</v>
      </c>
      <c r="P549" s="53">
        <f t="shared" si="99"/>
        <v>0</v>
      </c>
      <c r="Q549" s="8"/>
      <c r="R549" s="8"/>
      <c r="S549" s="8" t="s">
        <v>83</v>
      </c>
      <c r="T549" s="8"/>
      <c r="U549" s="8"/>
      <c r="V549" s="8" t="s">
        <v>1584</v>
      </c>
      <c r="W549" s="8" t="s">
        <v>1585</v>
      </c>
    </row>
    <row r="550" ht="39.75" customHeight="1">
      <c r="A550" s="54">
        <v>126.0</v>
      </c>
      <c r="B550" s="7">
        <v>2024.0</v>
      </c>
      <c r="C550" s="8" t="s">
        <v>23</v>
      </c>
      <c r="D550" s="8" t="s">
        <v>24</v>
      </c>
      <c r="E550" s="8" t="s">
        <v>469</v>
      </c>
      <c r="F550" s="52">
        <v>1500000.0</v>
      </c>
      <c r="G550" s="8" t="s">
        <v>66</v>
      </c>
      <c r="H550" s="8" t="s">
        <v>27</v>
      </c>
      <c r="I550" s="8" t="s">
        <v>67</v>
      </c>
      <c r="J550" s="13" t="s">
        <v>1586</v>
      </c>
      <c r="K550" s="11">
        <v>45365.0</v>
      </c>
      <c r="L550" s="52">
        <v>1500000.0</v>
      </c>
      <c r="M550" s="8" t="s">
        <v>1587</v>
      </c>
      <c r="N550" s="52">
        <v>1500000.0</v>
      </c>
      <c r="O550" s="52">
        <v>1500000.0</v>
      </c>
      <c r="P550" s="53">
        <f t="shared" si="99"/>
        <v>0</v>
      </c>
      <c r="Q550" s="8"/>
      <c r="R550" s="8"/>
      <c r="S550" s="8" t="s">
        <v>31</v>
      </c>
      <c r="T550" s="8"/>
      <c r="U550" s="8"/>
      <c r="V550" s="8" t="s">
        <v>1588</v>
      </c>
      <c r="W550" s="8" t="s">
        <v>1589</v>
      </c>
    </row>
    <row r="551" ht="39.75" customHeight="1">
      <c r="A551" s="54">
        <v>126.0</v>
      </c>
      <c r="B551" s="7">
        <v>2024.0</v>
      </c>
      <c r="C551" s="8" t="s">
        <v>23</v>
      </c>
      <c r="D551" s="8" t="s">
        <v>24</v>
      </c>
      <c r="E551" s="8" t="s">
        <v>469</v>
      </c>
      <c r="F551" s="52">
        <v>255963.5</v>
      </c>
      <c r="G551" s="8" t="s">
        <v>66</v>
      </c>
      <c r="H551" s="8" t="s">
        <v>27</v>
      </c>
      <c r="I551" s="8" t="s">
        <v>67</v>
      </c>
      <c r="J551" s="13" t="s">
        <v>1590</v>
      </c>
      <c r="K551" s="11">
        <v>45397.0</v>
      </c>
      <c r="L551" s="52">
        <v>255963.5</v>
      </c>
      <c r="M551" s="8" t="s">
        <v>1587</v>
      </c>
      <c r="N551" s="52">
        <v>255963.5</v>
      </c>
      <c r="O551" s="52">
        <v>255963.5</v>
      </c>
      <c r="P551" s="53">
        <f t="shared" si="99"/>
        <v>0</v>
      </c>
      <c r="Q551" s="8"/>
      <c r="R551" s="8"/>
      <c r="S551" s="8" t="s">
        <v>31</v>
      </c>
      <c r="T551" s="8"/>
      <c r="U551" s="8"/>
      <c r="V551" s="8" t="s">
        <v>1591</v>
      </c>
      <c r="W551" s="8" t="s">
        <v>1592</v>
      </c>
    </row>
    <row r="552" ht="39.75" customHeight="1">
      <c r="A552" s="7">
        <v>127.0</v>
      </c>
      <c r="B552" s="7">
        <v>2024.0</v>
      </c>
      <c r="C552" s="8" t="s">
        <v>23</v>
      </c>
      <c r="D552" s="8" t="s">
        <v>24</v>
      </c>
      <c r="E552" s="8" t="s">
        <v>469</v>
      </c>
      <c r="F552" s="52">
        <v>147900.0</v>
      </c>
      <c r="G552" s="8" t="s">
        <v>713</v>
      </c>
      <c r="H552" s="8" t="s">
        <v>313</v>
      </c>
      <c r="I552" s="8" t="s">
        <v>28</v>
      </c>
      <c r="J552" s="13" t="s">
        <v>1593</v>
      </c>
      <c r="K552" s="11">
        <v>45597.0</v>
      </c>
      <c r="L552" s="52">
        <v>147900.0</v>
      </c>
      <c r="M552" s="8" t="s">
        <v>1594</v>
      </c>
      <c r="N552" s="52">
        <v>147900.0</v>
      </c>
      <c r="O552" s="52">
        <v>147900.0</v>
      </c>
      <c r="P552" s="53">
        <f t="shared" si="99"/>
        <v>0</v>
      </c>
      <c r="Q552" s="8"/>
      <c r="R552" s="8"/>
      <c r="S552" s="8" t="s">
        <v>31</v>
      </c>
      <c r="T552" s="8"/>
      <c r="U552" s="8"/>
      <c r="V552" s="8" t="s">
        <v>1595</v>
      </c>
      <c r="W552" s="8" t="s">
        <v>1596</v>
      </c>
    </row>
    <row r="553" ht="39.75" customHeight="1">
      <c r="A553" s="17">
        <v>127.0</v>
      </c>
      <c r="B553" s="55" t="s">
        <v>995</v>
      </c>
      <c r="C553" s="18" t="s">
        <v>23</v>
      </c>
      <c r="D553" s="18" t="s">
        <v>24</v>
      </c>
      <c r="E553" s="18" t="s">
        <v>469</v>
      </c>
      <c r="F553" s="56">
        <v>2100.0</v>
      </c>
      <c r="G553" s="18" t="s">
        <v>713</v>
      </c>
      <c r="H553" s="18" t="s">
        <v>313</v>
      </c>
      <c r="I553" s="18"/>
      <c r="J553" s="23"/>
      <c r="K553" s="20"/>
      <c r="L553" s="56">
        <v>0.0</v>
      </c>
      <c r="M553" s="18"/>
      <c r="N553" s="56">
        <v>0.0</v>
      </c>
      <c r="O553" s="56">
        <v>0.0</v>
      </c>
      <c r="P553" s="57">
        <f t="shared" si="99"/>
        <v>0</v>
      </c>
      <c r="Q553" s="18"/>
      <c r="R553" s="18"/>
      <c r="S553" s="18"/>
      <c r="T553" s="18"/>
      <c r="U553" s="18"/>
      <c r="V553" s="18" t="s">
        <v>1595</v>
      </c>
      <c r="W553" s="18"/>
    </row>
    <row r="554" ht="39.75" customHeight="1">
      <c r="A554" s="7">
        <v>128.0</v>
      </c>
      <c r="B554" s="7">
        <v>2024.0</v>
      </c>
      <c r="C554" s="8" t="s">
        <v>23</v>
      </c>
      <c r="D554" s="8" t="s">
        <v>24</v>
      </c>
      <c r="E554" s="8" t="s">
        <v>469</v>
      </c>
      <c r="F554" s="52">
        <v>149500.0</v>
      </c>
      <c r="G554" s="8" t="s">
        <v>174</v>
      </c>
      <c r="H554" s="8" t="s">
        <v>27</v>
      </c>
      <c r="I554" s="8" t="s">
        <v>40</v>
      </c>
      <c r="J554" s="13" t="s">
        <v>1597</v>
      </c>
      <c r="K554" s="11">
        <v>45457.0</v>
      </c>
      <c r="L554" s="52">
        <v>149500.0</v>
      </c>
      <c r="M554" s="8" t="s">
        <v>1598</v>
      </c>
      <c r="N554" s="52">
        <v>149500.0</v>
      </c>
      <c r="O554" s="52">
        <v>149500.0</v>
      </c>
      <c r="P554" s="53">
        <f t="shared" si="99"/>
        <v>0</v>
      </c>
      <c r="Q554" s="8"/>
      <c r="R554" s="8"/>
      <c r="S554" s="8" t="s">
        <v>43</v>
      </c>
      <c r="T554" s="8"/>
      <c r="U554" s="8"/>
      <c r="V554" s="8" t="s">
        <v>1599</v>
      </c>
      <c r="W554" s="8" t="s">
        <v>1600</v>
      </c>
    </row>
    <row r="555" ht="39.75" customHeight="1">
      <c r="A555" s="17">
        <v>128.0</v>
      </c>
      <c r="B555" s="55" t="s">
        <v>995</v>
      </c>
      <c r="C555" s="18" t="s">
        <v>23</v>
      </c>
      <c r="D555" s="18" t="s">
        <v>24</v>
      </c>
      <c r="E555" s="18" t="s">
        <v>469</v>
      </c>
      <c r="F555" s="56">
        <v>500.0</v>
      </c>
      <c r="G555" s="18" t="s">
        <v>174</v>
      </c>
      <c r="H555" s="18" t="s">
        <v>27</v>
      </c>
      <c r="I555" s="18"/>
      <c r="J555" s="23"/>
      <c r="K555" s="20"/>
      <c r="L555" s="56">
        <v>0.0</v>
      </c>
      <c r="M555" s="18"/>
      <c r="N555" s="56">
        <v>0.0</v>
      </c>
      <c r="O555" s="56">
        <v>0.0</v>
      </c>
      <c r="P555" s="57">
        <f t="shared" si="99"/>
        <v>0</v>
      </c>
      <c r="Q555" s="18"/>
      <c r="R555" s="18"/>
      <c r="S555" s="18"/>
      <c r="T555" s="18"/>
      <c r="U555" s="18"/>
      <c r="V555" s="18" t="s">
        <v>1599</v>
      </c>
      <c r="W555" s="18"/>
    </row>
    <row r="556" ht="39.75" customHeight="1">
      <c r="A556" s="54">
        <v>129.0</v>
      </c>
      <c r="B556" s="7">
        <v>2024.0</v>
      </c>
      <c r="C556" s="8" t="s">
        <v>23</v>
      </c>
      <c r="D556" s="8" t="s">
        <v>24</v>
      </c>
      <c r="E556" s="8" t="s">
        <v>469</v>
      </c>
      <c r="F556" s="52">
        <v>500000.0</v>
      </c>
      <c r="G556" s="8" t="s">
        <v>1601</v>
      </c>
      <c r="H556" s="8" t="s">
        <v>1057</v>
      </c>
      <c r="I556" s="8" t="s">
        <v>463</v>
      </c>
      <c r="J556" s="13" t="s">
        <v>1602</v>
      </c>
      <c r="K556" s="11">
        <v>45372.0</v>
      </c>
      <c r="L556" s="52">
        <v>500000.0</v>
      </c>
      <c r="M556" s="8" t="s">
        <v>1603</v>
      </c>
      <c r="N556" s="52">
        <v>500000.0</v>
      </c>
      <c r="O556" s="52">
        <v>500000.0</v>
      </c>
      <c r="P556" s="53">
        <f t="shared" si="99"/>
        <v>0</v>
      </c>
      <c r="Q556" s="8"/>
      <c r="R556" s="8"/>
      <c r="S556" s="8" t="s">
        <v>31</v>
      </c>
      <c r="T556" s="8"/>
      <c r="U556" s="8"/>
      <c r="V556" s="8" t="s">
        <v>1604</v>
      </c>
      <c r="W556" s="8" t="s">
        <v>1605</v>
      </c>
    </row>
    <row r="557" ht="39.75" customHeight="1">
      <c r="A557" s="54">
        <v>130.0</v>
      </c>
      <c r="B557" s="7">
        <v>2024.0</v>
      </c>
      <c r="C557" s="8" t="s">
        <v>23</v>
      </c>
      <c r="D557" s="8" t="s">
        <v>24</v>
      </c>
      <c r="E557" s="8" t="s">
        <v>469</v>
      </c>
      <c r="F557" s="52">
        <v>100000.0</v>
      </c>
      <c r="G557" s="8" t="s">
        <v>713</v>
      </c>
      <c r="H557" s="8" t="s">
        <v>180</v>
      </c>
      <c r="I557" s="8" t="s">
        <v>28</v>
      </c>
      <c r="J557" s="13" t="s">
        <v>1606</v>
      </c>
      <c r="K557" s="11">
        <v>45597.0</v>
      </c>
      <c r="L557" s="52">
        <v>100000.0</v>
      </c>
      <c r="M557" s="8" t="s">
        <v>1607</v>
      </c>
      <c r="N557" s="52">
        <v>100000.0</v>
      </c>
      <c r="O557" s="52">
        <v>100000.0</v>
      </c>
      <c r="P557" s="53">
        <f t="shared" si="99"/>
        <v>0</v>
      </c>
      <c r="Q557" s="8"/>
      <c r="R557" s="8"/>
      <c r="S557" s="8" t="s">
        <v>31</v>
      </c>
      <c r="T557" s="8"/>
      <c r="U557" s="8"/>
      <c r="V557" s="8" t="s">
        <v>1608</v>
      </c>
      <c r="W557" s="8" t="s">
        <v>1609</v>
      </c>
    </row>
    <row r="558" ht="39.75" customHeight="1">
      <c r="A558" s="54">
        <v>131.0</v>
      </c>
      <c r="B558" s="7">
        <v>2024.0</v>
      </c>
      <c r="C558" s="8" t="s">
        <v>495</v>
      </c>
      <c r="D558" s="8" t="s">
        <v>24</v>
      </c>
      <c r="E558" s="8" t="s">
        <v>729</v>
      </c>
      <c r="F558" s="52">
        <v>800000.0</v>
      </c>
      <c r="G558" s="8" t="s">
        <v>66</v>
      </c>
      <c r="H558" s="8" t="s">
        <v>27</v>
      </c>
      <c r="I558" s="8" t="s">
        <v>67</v>
      </c>
      <c r="J558" s="13" t="s">
        <v>1610</v>
      </c>
      <c r="K558" s="11">
        <v>45419.0</v>
      </c>
      <c r="L558" s="52">
        <v>800000.0</v>
      </c>
      <c r="M558" s="8" t="s">
        <v>1611</v>
      </c>
      <c r="N558" s="52">
        <v>800000.0</v>
      </c>
      <c r="O558" s="52">
        <v>800000.0</v>
      </c>
      <c r="P558" s="53">
        <f t="shared" si="99"/>
        <v>0</v>
      </c>
      <c r="Q558" s="8"/>
      <c r="R558" s="8"/>
      <c r="S558" s="8" t="s">
        <v>31</v>
      </c>
      <c r="T558" s="8"/>
      <c r="U558" s="8"/>
      <c r="V558" s="8" t="s">
        <v>1612</v>
      </c>
      <c r="W558" s="8" t="s">
        <v>1613</v>
      </c>
    </row>
    <row r="559" ht="39.75" customHeight="1">
      <c r="A559" s="54">
        <v>131.0</v>
      </c>
      <c r="B559" s="7">
        <v>2024.0</v>
      </c>
      <c r="C559" s="8" t="s">
        <v>495</v>
      </c>
      <c r="D559" s="8" t="s">
        <v>24</v>
      </c>
      <c r="E559" s="8" t="s">
        <v>729</v>
      </c>
      <c r="F559" s="52">
        <v>1505963.0</v>
      </c>
      <c r="G559" s="8" t="s">
        <v>66</v>
      </c>
      <c r="H559" s="8" t="s">
        <v>27</v>
      </c>
      <c r="I559" s="8" t="s">
        <v>67</v>
      </c>
      <c r="J559" s="13" t="s">
        <v>1614</v>
      </c>
      <c r="K559" s="11">
        <v>45419.0</v>
      </c>
      <c r="L559" s="52">
        <v>1505963.0</v>
      </c>
      <c r="M559" s="8" t="s">
        <v>1611</v>
      </c>
      <c r="N559" s="52">
        <v>1505963.0</v>
      </c>
      <c r="O559" s="52">
        <v>1505963.0</v>
      </c>
      <c r="P559" s="53">
        <f t="shared" si="99"/>
        <v>0</v>
      </c>
      <c r="Q559" s="8"/>
      <c r="R559" s="8"/>
      <c r="S559" s="8" t="s">
        <v>31</v>
      </c>
      <c r="T559" s="8"/>
      <c r="U559" s="8"/>
      <c r="V559" s="8" t="s">
        <v>1612</v>
      </c>
      <c r="W559" s="8" t="s">
        <v>1615</v>
      </c>
    </row>
    <row r="560" ht="39.75" customHeight="1">
      <c r="A560" s="54">
        <v>131.0</v>
      </c>
      <c r="B560" s="7">
        <v>2024.0</v>
      </c>
      <c r="C560" s="8" t="s">
        <v>495</v>
      </c>
      <c r="D560" s="8" t="s">
        <v>24</v>
      </c>
      <c r="E560" s="8" t="s">
        <v>729</v>
      </c>
      <c r="F560" s="52">
        <v>350000.0</v>
      </c>
      <c r="G560" s="8" t="s">
        <v>66</v>
      </c>
      <c r="H560" s="8" t="s">
        <v>27</v>
      </c>
      <c r="I560" s="8" t="s">
        <v>67</v>
      </c>
      <c r="J560" s="13" t="s">
        <v>1616</v>
      </c>
      <c r="K560" s="11">
        <v>45433.0</v>
      </c>
      <c r="L560" s="52">
        <v>350000.0</v>
      </c>
      <c r="M560" s="8" t="s">
        <v>1611</v>
      </c>
      <c r="N560" s="52">
        <v>350000.0</v>
      </c>
      <c r="O560" s="52">
        <v>350000.0</v>
      </c>
      <c r="P560" s="53">
        <f t="shared" si="99"/>
        <v>0</v>
      </c>
      <c r="Q560" s="8"/>
      <c r="R560" s="8"/>
      <c r="S560" s="8" t="s">
        <v>31</v>
      </c>
      <c r="T560" s="8"/>
      <c r="U560" s="8"/>
      <c r="V560" s="8" t="s">
        <v>1612</v>
      </c>
      <c r="W560" s="8" t="s">
        <v>1617</v>
      </c>
    </row>
    <row r="561" ht="39.75" customHeight="1">
      <c r="A561" s="7">
        <v>132.0</v>
      </c>
      <c r="B561" s="7">
        <v>2024.0</v>
      </c>
      <c r="C561" s="8" t="s">
        <v>495</v>
      </c>
      <c r="D561" s="8" t="s">
        <v>24</v>
      </c>
      <c r="E561" s="8" t="s">
        <v>729</v>
      </c>
      <c r="F561" s="52">
        <v>1000000.0</v>
      </c>
      <c r="G561" s="8" t="s">
        <v>66</v>
      </c>
      <c r="H561" s="8" t="s">
        <v>626</v>
      </c>
      <c r="I561" s="8" t="s">
        <v>80</v>
      </c>
      <c r="J561" s="13" t="s">
        <v>1618</v>
      </c>
      <c r="K561" s="11">
        <v>45477.0</v>
      </c>
      <c r="L561" s="52">
        <v>1000000.0</v>
      </c>
      <c r="M561" s="8" t="s">
        <v>1619</v>
      </c>
      <c r="N561" s="52">
        <v>1000000.0</v>
      </c>
      <c r="O561" s="52">
        <v>1000000.0</v>
      </c>
      <c r="P561" s="53">
        <f t="shared" si="99"/>
        <v>0</v>
      </c>
      <c r="Q561" s="8"/>
      <c r="R561" s="8"/>
      <c r="S561" s="8" t="s">
        <v>83</v>
      </c>
      <c r="T561" s="8"/>
      <c r="U561" s="8"/>
      <c r="V561" s="8" t="s">
        <v>1620</v>
      </c>
      <c r="W561" s="8" t="s">
        <v>1621</v>
      </c>
    </row>
    <row r="562" ht="39.75" customHeight="1">
      <c r="A562" s="54">
        <v>133.0</v>
      </c>
      <c r="B562" s="7">
        <v>2024.0</v>
      </c>
      <c r="C562" s="8" t="s">
        <v>495</v>
      </c>
      <c r="D562" s="8" t="s">
        <v>24</v>
      </c>
      <c r="E562" s="8" t="s">
        <v>729</v>
      </c>
      <c r="F562" s="52">
        <v>531926.5</v>
      </c>
      <c r="G562" s="8" t="s">
        <v>66</v>
      </c>
      <c r="H562" s="8" t="s">
        <v>27</v>
      </c>
      <c r="I562" s="8" t="s">
        <v>67</v>
      </c>
      <c r="J562" s="13" t="s">
        <v>1622</v>
      </c>
      <c r="K562" s="11">
        <v>45469.0</v>
      </c>
      <c r="L562" s="52">
        <v>531926.5</v>
      </c>
      <c r="M562" s="8" t="s">
        <v>1623</v>
      </c>
      <c r="N562" s="52">
        <v>531926.5</v>
      </c>
      <c r="O562" s="52">
        <v>531926.5</v>
      </c>
      <c r="P562" s="53">
        <f t="shared" si="99"/>
        <v>0</v>
      </c>
      <c r="Q562" s="8"/>
      <c r="R562" s="8"/>
      <c r="S562" s="8" t="s">
        <v>31</v>
      </c>
      <c r="T562" s="8"/>
      <c r="U562" s="8"/>
      <c r="V562" s="8" t="s">
        <v>1624</v>
      </c>
      <c r="W562" s="8" t="s">
        <v>1625</v>
      </c>
    </row>
    <row r="563" ht="39.75" customHeight="1">
      <c r="A563" s="54">
        <v>134.0</v>
      </c>
      <c r="B563" s="7">
        <v>2024.0</v>
      </c>
      <c r="C563" s="8" t="s">
        <v>495</v>
      </c>
      <c r="D563" s="8" t="s">
        <v>24</v>
      </c>
      <c r="E563" s="8" t="s">
        <v>729</v>
      </c>
      <c r="F563" s="52">
        <v>300000.0</v>
      </c>
      <c r="G563" s="8" t="s">
        <v>260</v>
      </c>
      <c r="H563" s="8" t="s">
        <v>27</v>
      </c>
      <c r="I563" s="8" t="s">
        <v>80</v>
      </c>
      <c r="J563" s="13" t="s">
        <v>1626</v>
      </c>
      <c r="K563" s="11">
        <v>45632.0</v>
      </c>
      <c r="L563" s="58">
        <v>300000.0</v>
      </c>
      <c r="M563" s="8" t="s">
        <v>1627</v>
      </c>
      <c r="N563" s="58">
        <v>300000.0</v>
      </c>
      <c r="O563" s="58">
        <v>300000.0</v>
      </c>
      <c r="P563" s="53">
        <f t="shared" si="99"/>
        <v>0</v>
      </c>
      <c r="Q563" s="8"/>
      <c r="R563" s="8"/>
      <c r="S563" s="8" t="s">
        <v>83</v>
      </c>
      <c r="T563" s="8"/>
      <c r="U563" s="8"/>
      <c r="V563" s="8" t="s">
        <v>1628</v>
      </c>
      <c r="W563" s="8" t="s">
        <v>1629</v>
      </c>
    </row>
    <row r="564" ht="39.75" customHeight="1">
      <c r="A564" s="54">
        <v>135.0</v>
      </c>
      <c r="B564" s="7">
        <v>2024.0</v>
      </c>
      <c r="C564" s="8" t="s">
        <v>495</v>
      </c>
      <c r="D564" s="8" t="s">
        <v>24</v>
      </c>
      <c r="E564" s="8" t="s">
        <v>729</v>
      </c>
      <c r="F564" s="52">
        <v>620000.0</v>
      </c>
      <c r="G564" s="8" t="s">
        <v>1630</v>
      </c>
      <c r="H564" s="8" t="s">
        <v>626</v>
      </c>
      <c r="I564" s="8" t="s">
        <v>80</v>
      </c>
      <c r="J564" s="13" t="s">
        <v>1631</v>
      </c>
      <c r="K564" s="11">
        <v>45476.0</v>
      </c>
      <c r="L564" s="52">
        <v>620000.0</v>
      </c>
      <c r="M564" s="8" t="s">
        <v>1632</v>
      </c>
      <c r="N564" s="52">
        <v>620000.0</v>
      </c>
      <c r="O564" s="52">
        <v>620000.0</v>
      </c>
      <c r="P564" s="53">
        <f t="shared" si="99"/>
        <v>0</v>
      </c>
      <c r="Q564" s="8"/>
      <c r="R564" s="8"/>
      <c r="S564" s="8" t="s">
        <v>83</v>
      </c>
      <c r="T564" s="8"/>
      <c r="U564" s="8"/>
      <c r="V564" s="8" t="s">
        <v>1633</v>
      </c>
      <c r="W564" s="8" t="s">
        <v>1634</v>
      </c>
    </row>
    <row r="565" ht="39.75" customHeight="1">
      <c r="A565" s="54">
        <v>136.0</v>
      </c>
      <c r="B565" s="7">
        <v>2024.0</v>
      </c>
      <c r="C565" s="8" t="s">
        <v>495</v>
      </c>
      <c r="D565" s="8" t="s">
        <v>24</v>
      </c>
      <c r="E565" s="8" t="s">
        <v>729</v>
      </c>
      <c r="F565" s="52">
        <v>204036.5</v>
      </c>
      <c r="G565" s="8" t="s">
        <v>260</v>
      </c>
      <c r="H565" s="8" t="s">
        <v>27</v>
      </c>
      <c r="I565" s="8" t="s">
        <v>80</v>
      </c>
      <c r="J565" s="13" t="s">
        <v>1635</v>
      </c>
      <c r="K565" s="11">
        <v>45632.0</v>
      </c>
      <c r="L565" s="52">
        <v>204036.5</v>
      </c>
      <c r="M565" s="8" t="s">
        <v>1087</v>
      </c>
      <c r="N565" s="52">
        <v>204036.5</v>
      </c>
      <c r="O565" s="52">
        <v>204036.5</v>
      </c>
      <c r="P565" s="53">
        <f t="shared" si="99"/>
        <v>0</v>
      </c>
      <c r="Q565" s="8"/>
      <c r="R565" s="8"/>
      <c r="S565" s="8" t="s">
        <v>83</v>
      </c>
      <c r="T565" s="8"/>
      <c r="U565" s="8"/>
      <c r="V565" s="8" t="s">
        <v>1636</v>
      </c>
      <c r="W565" s="8" t="s">
        <v>1637</v>
      </c>
    </row>
    <row r="566" ht="39.75" customHeight="1">
      <c r="A566" s="54">
        <v>137.0</v>
      </c>
      <c r="B566" s="7">
        <v>2024.0</v>
      </c>
      <c r="C566" s="8" t="s">
        <v>495</v>
      </c>
      <c r="D566" s="8" t="s">
        <v>24</v>
      </c>
      <c r="E566" s="8" t="s">
        <v>729</v>
      </c>
      <c r="F566" s="52">
        <v>423480.25</v>
      </c>
      <c r="G566" s="8" t="s">
        <v>689</v>
      </c>
      <c r="H566" s="8" t="s">
        <v>27</v>
      </c>
      <c r="I566" s="8" t="s">
        <v>444</v>
      </c>
      <c r="J566" s="13" t="s">
        <v>1638</v>
      </c>
      <c r="K566" s="11">
        <v>45537.0</v>
      </c>
      <c r="L566" s="52">
        <v>423480.25</v>
      </c>
      <c r="M566" s="8" t="s">
        <v>1639</v>
      </c>
      <c r="N566" s="52">
        <v>423480.25</v>
      </c>
      <c r="O566" s="52">
        <v>423480.25</v>
      </c>
      <c r="P566" s="53">
        <f t="shared" si="99"/>
        <v>0</v>
      </c>
      <c r="Q566" s="8"/>
      <c r="R566" s="8"/>
      <c r="S566" s="8" t="s">
        <v>31</v>
      </c>
      <c r="T566" s="8"/>
      <c r="U566" s="8"/>
      <c r="V566" s="8" t="s">
        <v>1640</v>
      </c>
      <c r="W566" s="8" t="s">
        <v>1641</v>
      </c>
    </row>
    <row r="567" ht="39.75" customHeight="1">
      <c r="A567" s="54">
        <v>137.0</v>
      </c>
      <c r="B567" s="7">
        <v>2024.0</v>
      </c>
      <c r="C567" s="8" t="s">
        <v>495</v>
      </c>
      <c r="D567" s="8" t="s">
        <v>24</v>
      </c>
      <c r="E567" s="8" t="s">
        <v>729</v>
      </c>
      <c r="F567" s="52">
        <v>454158.16</v>
      </c>
      <c r="G567" s="8" t="s">
        <v>689</v>
      </c>
      <c r="H567" s="8" t="s">
        <v>27</v>
      </c>
      <c r="I567" s="8" t="s">
        <v>444</v>
      </c>
      <c r="J567" s="13" t="s">
        <v>1642</v>
      </c>
      <c r="K567" s="11">
        <v>45562.0</v>
      </c>
      <c r="L567" s="52">
        <v>454158.16</v>
      </c>
      <c r="M567" s="8" t="s">
        <v>1639</v>
      </c>
      <c r="N567" s="52">
        <v>454158.16</v>
      </c>
      <c r="O567" s="52">
        <v>454158.16</v>
      </c>
      <c r="P567" s="53">
        <f t="shared" si="99"/>
        <v>0</v>
      </c>
      <c r="Q567" s="8"/>
      <c r="R567" s="8"/>
      <c r="S567" s="8" t="s">
        <v>31</v>
      </c>
      <c r="T567" s="8"/>
      <c r="U567" s="8"/>
      <c r="V567" s="8" t="s">
        <v>1640</v>
      </c>
      <c r="W567" s="8" t="s">
        <v>1643</v>
      </c>
    </row>
    <row r="568" ht="39.75" customHeight="1">
      <c r="A568" s="54">
        <v>137.0</v>
      </c>
      <c r="B568" s="7">
        <v>2024.0</v>
      </c>
      <c r="C568" s="8" t="s">
        <v>495</v>
      </c>
      <c r="D568" s="8" t="s">
        <v>24</v>
      </c>
      <c r="E568" s="8" t="s">
        <v>729</v>
      </c>
      <c r="F568" s="52">
        <v>380925.35</v>
      </c>
      <c r="G568" s="8" t="s">
        <v>689</v>
      </c>
      <c r="H568" s="8" t="s">
        <v>27</v>
      </c>
      <c r="I568" s="8" t="s">
        <v>444</v>
      </c>
      <c r="J568" s="13" t="s">
        <v>1644</v>
      </c>
      <c r="K568" s="11">
        <v>45630.0</v>
      </c>
      <c r="L568" s="52">
        <v>380925.35</v>
      </c>
      <c r="M568" s="8" t="s">
        <v>1639</v>
      </c>
      <c r="N568" s="52">
        <v>380925.35</v>
      </c>
      <c r="O568" s="52">
        <v>380925.35</v>
      </c>
      <c r="P568" s="53">
        <f t="shared" si="99"/>
        <v>0</v>
      </c>
      <c r="Q568" s="8"/>
      <c r="R568" s="8"/>
      <c r="S568" s="8" t="s">
        <v>31</v>
      </c>
      <c r="T568" s="8"/>
      <c r="U568" s="8"/>
      <c r="V568" s="8" t="s">
        <v>1640</v>
      </c>
      <c r="W568" s="8" t="s">
        <v>1645</v>
      </c>
    </row>
    <row r="569" ht="39.75" customHeight="1">
      <c r="A569" s="55">
        <v>137.0</v>
      </c>
      <c r="B569" s="55" t="s">
        <v>995</v>
      </c>
      <c r="C569" s="18" t="s">
        <v>495</v>
      </c>
      <c r="D569" s="18" t="s">
        <v>24</v>
      </c>
      <c r="E569" s="18" t="s">
        <v>729</v>
      </c>
      <c r="F569" s="56">
        <v>1397399.24</v>
      </c>
      <c r="G569" s="18" t="s">
        <v>689</v>
      </c>
      <c r="H569" s="18" t="s">
        <v>27</v>
      </c>
      <c r="I569" s="18"/>
      <c r="J569" s="23"/>
      <c r="K569" s="20"/>
      <c r="L569" s="56">
        <v>0.0</v>
      </c>
      <c r="M569" s="18"/>
      <c r="N569" s="56">
        <v>0.0</v>
      </c>
      <c r="O569" s="56">
        <v>0.0</v>
      </c>
      <c r="P569" s="57">
        <f t="shared" si="99"/>
        <v>0</v>
      </c>
      <c r="Q569" s="18"/>
      <c r="R569" s="18"/>
      <c r="S569" s="18"/>
      <c r="T569" s="18"/>
      <c r="U569" s="18"/>
      <c r="V569" s="18" t="s">
        <v>1640</v>
      </c>
      <c r="W569" s="18"/>
    </row>
    <row r="570" ht="39.75" customHeight="1">
      <c r="A570" s="54">
        <v>138.0</v>
      </c>
      <c r="B570" s="7">
        <v>2024.0</v>
      </c>
      <c r="C570" s="8" t="s">
        <v>495</v>
      </c>
      <c r="D570" s="8" t="s">
        <v>24</v>
      </c>
      <c r="E570" s="8" t="s">
        <v>729</v>
      </c>
      <c r="F570" s="52">
        <v>2655963.0</v>
      </c>
      <c r="G570" s="8" t="s">
        <v>66</v>
      </c>
      <c r="H570" s="8" t="s">
        <v>27</v>
      </c>
      <c r="I570" s="8" t="s">
        <v>67</v>
      </c>
      <c r="J570" s="13" t="s">
        <v>1646</v>
      </c>
      <c r="K570" s="11">
        <v>45345.0</v>
      </c>
      <c r="L570" s="52">
        <v>2655963.0</v>
      </c>
      <c r="M570" s="36" t="s">
        <v>1647</v>
      </c>
      <c r="N570" s="52">
        <v>2655963.0</v>
      </c>
      <c r="O570" s="52">
        <v>2655963.0</v>
      </c>
      <c r="P570" s="53">
        <f t="shared" si="99"/>
        <v>0</v>
      </c>
      <c r="Q570" s="8"/>
      <c r="R570" s="8"/>
      <c r="S570" s="8" t="s">
        <v>31</v>
      </c>
      <c r="T570" s="8"/>
      <c r="U570" s="8"/>
      <c r="V570" s="8" t="s">
        <v>1648</v>
      </c>
      <c r="W570" s="36" t="s">
        <v>1649</v>
      </c>
    </row>
    <row r="571" ht="39.75" customHeight="1">
      <c r="A571" s="54">
        <v>139.0</v>
      </c>
      <c r="B571" s="7">
        <v>2024.0</v>
      </c>
      <c r="C571" s="8" t="s">
        <v>495</v>
      </c>
      <c r="D571" s="8" t="s">
        <v>24</v>
      </c>
      <c r="E571" s="8" t="s">
        <v>729</v>
      </c>
      <c r="F571" s="52">
        <v>240000.0</v>
      </c>
      <c r="G571" s="8" t="s">
        <v>1630</v>
      </c>
      <c r="H571" s="8" t="s">
        <v>27</v>
      </c>
      <c r="I571" s="8" t="s">
        <v>28</v>
      </c>
      <c r="J571" s="13" t="s">
        <v>1650</v>
      </c>
      <c r="K571" s="11">
        <v>45541.0</v>
      </c>
      <c r="L571" s="52">
        <v>240000.0</v>
      </c>
      <c r="M571" s="8" t="s">
        <v>1651</v>
      </c>
      <c r="N571" s="52">
        <v>240000.0</v>
      </c>
      <c r="O571" s="52">
        <v>240000.0</v>
      </c>
      <c r="P571" s="53">
        <f t="shared" si="99"/>
        <v>0</v>
      </c>
      <c r="Q571" s="8"/>
      <c r="R571" s="8"/>
      <c r="S571" s="8" t="s">
        <v>31</v>
      </c>
      <c r="T571" s="8"/>
      <c r="U571" s="8"/>
      <c r="V571" s="8" t="s">
        <v>1652</v>
      </c>
      <c r="W571" s="8" t="s">
        <v>1653</v>
      </c>
    </row>
    <row r="572" ht="39.75" customHeight="1">
      <c r="A572" s="55">
        <v>139.0</v>
      </c>
      <c r="B572" s="55" t="s">
        <v>995</v>
      </c>
      <c r="C572" s="18" t="s">
        <v>495</v>
      </c>
      <c r="D572" s="18" t="s">
        <v>24</v>
      </c>
      <c r="E572" s="18" t="s">
        <v>729</v>
      </c>
      <c r="F572" s="56">
        <v>10000.0</v>
      </c>
      <c r="G572" s="18" t="s">
        <v>1630</v>
      </c>
      <c r="H572" s="18" t="s">
        <v>27</v>
      </c>
      <c r="I572" s="18"/>
      <c r="J572" s="23"/>
      <c r="K572" s="20"/>
      <c r="L572" s="56">
        <v>0.0</v>
      </c>
      <c r="M572" s="18"/>
      <c r="N572" s="56">
        <v>0.0</v>
      </c>
      <c r="O572" s="56">
        <v>0.0</v>
      </c>
      <c r="P572" s="57">
        <f t="shared" si="99"/>
        <v>0</v>
      </c>
      <c r="Q572" s="18"/>
      <c r="R572" s="18"/>
      <c r="S572" s="18"/>
      <c r="T572" s="18"/>
      <c r="U572" s="18"/>
      <c r="V572" s="18" t="s">
        <v>1652</v>
      </c>
      <c r="W572" s="18"/>
    </row>
    <row r="573" ht="39.75" customHeight="1">
      <c r="A573" s="54">
        <v>140.0</v>
      </c>
      <c r="B573" s="7">
        <v>2024.0</v>
      </c>
      <c r="C573" s="8" t="s">
        <v>495</v>
      </c>
      <c r="D573" s="8" t="s">
        <v>24</v>
      </c>
      <c r="E573" s="8" t="s">
        <v>729</v>
      </c>
      <c r="F573" s="52">
        <v>680000.0</v>
      </c>
      <c r="G573" s="8" t="s">
        <v>74</v>
      </c>
      <c r="H573" s="8" t="s">
        <v>313</v>
      </c>
      <c r="I573" s="8" t="s">
        <v>80</v>
      </c>
      <c r="J573" s="13" t="s">
        <v>1654</v>
      </c>
      <c r="K573" s="11">
        <v>45471.0</v>
      </c>
      <c r="L573" s="52">
        <v>680000.0</v>
      </c>
      <c r="M573" s="8" t="s">
        <v>1655</v>
      </c>
      <c r="N573" s="52">
        <v>680000.0</v>
      </c>
      <c r="O573" s="52">
        <v>680000.0</v>
      </c>
      <c r="P573" s="53">
        <f t="shared" si="99"/>
        <v>0</v>
      </c>
      <c r="Q573" s="8"/>
      <c r="R573" s="8"/>
      <c r="S573" s="8" t="s">
        <v>83</v>
      </c>
      <c r="T573" s="8"/>
      <c r="U573" s="8"/>
      <c r="V573" s="8" t="s">
        <v>1656</v>
      </c>
      <c r="W573" s="8" t="s">
        <v>1657</v>
      </c>
    </row>
    <row r="574" ht="39.75" customHeight="1">
      <c r="A574" s="55">
        <v>141.0</v>
      </c>
      <c r="B574" s="55" t="s">
        <v>995</v>
      </c>
      <c r="C574" s="18" t="s">
        <v>495</v>
      </c>
      <c r="D574" s="18" t="s">
        <v>24</v>
      </c>
      <c r="E574" s="18" t="s">
        <v>729</v>
      </c>
      <c r="F574" s="56">
        <v>100000.0</v>
      </c>
      <c r="G574" s="18" t="s">
        <v>260</v>
      </c>
      <c r="H574" s="18" t="s">
        <v>27</v>
      </c>
      <c r="I574" s="18"/>
      <c r="J574" s="23"/>
      <c r="K574" s="20"/>
      <c r="L574" s="56">
        <v>0.0</v>
      </c>
      <c r="M574" s="18"/>
      <c r="N574" s="56">
        <v>0.0</v>
      </c>
      <c r="O574" s="56">
        <v>0.0</v>
      </c>
      <c r="P574" s="57">
        <f t="shared" si="99"/>
        <v>0</v>
      </c>
      <c r="Q574" s="18"/>
      <c r="R574" s="18"/>
      <c r="S574" s="18"/>
      <c r="T574" s="18"/>
      <c r="U574" s="18"/>
      <c r="V574" s="18" t="s">
        <v>1658</v>
      </c>
      <c r="W574" s="18"/>
    </row>
    <row r="575" ht="39.75" customHeight="1">
      <c r="A575" s="64">
        <v>142.0</v>
      </c>
      <c r="B575" s="43">
        <v>2024.0</v>
      </c>
      <c r="C575" s="44" t="s">
        <v>495</v>
      </c>
      <c r="D575" s="44" t="s">
        <v>24</v>
      </c>
      <c r="E575" s="44" t="s">
        <v>729</v>
      </c>
      <c r="F575" s="61">
        <v>872087.17</v>
      </c>
      <c r="G575" s="44" t="s">
        <v>198</v>
      </c>
      <c r="H575" s="44" t="s">
        <v>27</v>
      </c>
      <c r="I575" s="44" t="s">
        <v>67</v>
      </c>
      <c r="J575" s="62" t="s">
        <v>1659</v>
      </c>
      <c r="K575" s="46">
        <v>45610.0</v>
      </c>
      <c r="L575" s="61">
        <v>872087.17</v>
      </c>
      <c r="M575" s="44" t="s">
        <v>1660</v>
      </c>
      <c r="N575" s="61">
        <v>872087.17</v>
      </c>
      <c r="O575" s="61">
        <v>872087.17</v>
      </c>
      <c r="P575" s="63">
        <f>SUM(F575-O575)</f>
        <v>0</v>
      </c>
      <c r="Q575" s="44"/>
      <c r="R575" s="44"/>
      <c r="S575" s="44" t="s">
        <v>31</v>
      </c>
      <c r="T575" s="44"/>
      <c r="U575" s="44"/>
      <c r="V575" s="44" t="s">
        <v>1661</v>
      </c>
      <c r="W575" s="44" t="s">
        <v>1662</v>
      </c>
    </row>
    <row r="576" ht="39.75" customHeight="1">
      <c r="A576" s="55">
        <v>142.0</v>
      </c>
      <c r="B576" s="17">
        <v>2024.0</v>
      </c>
      <c r="C576" s="18" t="s">
        <v>495</v>
      </c>
      <c r="D576" s="18" t="s">
        <v>24</v>
      </c>
      <c r="E576" s="18" t="s">
        <v>729</v>
      </c>
      <c r="F576" s="56">
        <v>33875.83</v>
      </c>
      <c r="G576" s="18" t="s">
        <v>198</v>
      </c>
      <c r="H576" s="18" t="s">
        <v>27</v>
      </c>
      <c r="I576" s="18" t="s">
        <v>67</v>
      </c>
      <c r="J576" s="23"/>
      <c r="K576" s="20"/>
      <c r="L576" s="56">
        <v>0.0</v>
      </c>
      <c r="M576" s="18"/>
      <c r="N576" s="56">
        <v>0.0</v>
      </c>
      <c r="O576" s="56">
        <v>0.0</v>
      </c>
      <c r="P576" s="57">
        <f t="shared" ref="P576:P602" si="100">SUM(L576-O576)</f>
        <v>0</v>
      </c>
      <c r="Q576" s="18"/>
      <c r="R576" s="18"/>
      <c r="S576" s="18"/>
      <c r="T576" s="18"/>
      <c r="U576" s="18"/>
      <c r="V576" s="18" t="s">
        <v>1661</v>
      </c>
      <c r="W576" s="18"/>
    </row>
    <row r="577" ht="39.75" customHeight="1">
      <c r="A577" s="54">
        <v>143.0</v>
      </c>
      <c r="B577" s="7">
        <v>2024.0</v>
      </c>
      <c r="C577" s="8" t="s">
        <v>495</v>
      </c>
      <c r="D577" s="8" t="s">
        <v>24</v>
      </c>
      <c r="E577" s="8" t="s">
        <v>729</v>
      </c>
      <c r="F577" s="52">
        <v>720000.0</v>
      </c>
      <c r="G577" s="8" t="s">
        <v>174</v>
      </c>
      <c r="H577" s="8" t="s">
        <v>313</v>
      </c>
      <c r="I577" s="8" t="s">
        <v>80</v>
      </c>
      <c r="J577" s="13" t="s">
        <v>1663</v>
      </c>
      <c r="K577" s="11">
        <v>45477.0</v>
      </c>
      <c r="L577" s="52">
        <v>720000.0</v>
      </c>
      <c r="M577" s="8" t="s">
        <v>1664</v>
      </c>
      <c r="N577" s="52">
        <v>720000.0</v>
      </c>
      <c r="O577" s="52">
        <v>720000.0</v>
      </c>
      <c r="P577" s="53">
        <f t="shared" si="100"/>
        <v>0</v>
      </c>
      <c r="Q577" s="8"/>
      <c r="R577" s="8"/>
      <c r="S577" s="8" t="s">
        <v>83</v>
      </c>
      <c r="T577" s="8"/>
      <c r="U577" s="8"/>
      <c r="V577" s="8" t="s">
        <v>1665</v>
      </c>
      <c r="W577" s="8" t="s">
        <v>1666</v>
      </c>
    </row>
    <row r="578" ht="39.75" customHeight="1">
      <c r="A578" s="54">
        <v>144.0</v>
      </c>
      <c r="B578" s="7">
        <v>2024.0</v>
      </c>
      <c r="C578" s="8" t="s">
        <v>495</v>
      </c>
      <c r="D578" s="8" t="s">
        <v>24</v>
      </c>
      <c r="E578" s="8" t="s">
        <v>729</v>
      </c>
      <c r="F578" s="52">
        <v>2455963.0</v>
      </c>
      <c r="G578" s="8" t="s">
        <v>260</v>
      </c>
      <c r="H578" s="8" t="s">
        <v>129</v>
      </c>
      <c r="I578" s="8" t="s">
        <v>80</v>
      </c>
      <c r="J578" s="13" t="s">
        <v>1667</v>
      </c>
      <c r="K578" s="11">
        <v>45356.0</v>
      </c>
      <c r="L578" s="52">
        <v>2455963.0</v>
      </c>
      <c r="M578" s="8" t="s">
        <v>1668</v>
      </c>
      <c r="N578" s="52">
        <v>2455963.0</v>
      </c>
      <c r="O578" s="52">
        <v>2455963.0</v>
      </c>
      <c r="P578" s="53">
        <f t="shared" si="100"/>
        <v>0</v>
      </c>
      <c r="Q578" s="8"/>
      <c r="R578" s="8"/>
      <c r="S578" s="8" t="s">
        <v>83</v>
      </c>
      <c r="T578" s="8"/>
      <c r="U578" s="8"/>
      <c r="V578" s="8" t="s">
        <v>1669</v>
      </c>
      <c r="W578" s="8" t="s">
        <v>1670</v>
      </c>
    </row>
    <row r="579" ht="39.75" customHeight="1">
      <c r="A579" s="55">
        <v>145.0</v>
      </c>
      <c r="B579" s="55" t="s">
        <v>995</v>
      </c>
      <c r="C579" s="18" t="s">
        <v>495</v>
      </c>
      <c r="D579" s="18" t="s">
        <v>24</v>
      </c>
      <c r="E579" s="18" t="s">
        <v>729</v>
      </c>
      <c r="F579" s="56">
        <v>200000.0</v>
      </c>
      <c r="G579" s="18" t="s">
        <v>1671</v>
      </c>
      <c r="H579" s="18" t="s">
        <v>27</v>
      </c>
      <c r="I579" s="18"/>
      <c r="J579" s="23"/>
      <c r="K579" s="20"/>
      <c r="L579" s="56">
        <v>0.0</v>
      </c>
      <c r="M579" s="18"/>
      <c r="N579" s="56">
        <v>0.0</v>
      </c>
      <c r="O579" s="56">
        <v>0.0</v>
      </c>
      <c r="P579" s="57">
        <f t="shared" si="100"/>
        <v>0</v>
      </c>
      <c r="Q579" s="18"/>
      <c r="R579" s="18"/>
      <c r="S579" s="18"/>
      <c r="T579" s="18"/>
      <c r="U579" s="18"/>
      <c r="V579" s="18" t="s">
        <v>1672</v>
      </c>
      <c r="W579" s="18"/>
    </row>
    <row r="580" ht="39.75" customHeight="1">
      <c r="A580" s="54">
        <v>146.0</v>
      </c>
      <c r="B580" s="7">
        <v>2024.0</v>
      </c>
      <c r="C580" s="8" t="s">
        <v>495</v>
      </c>
      <c r="D580" s="8" t="s">
        <v>24</v>
      </c>
      <c r="E580" s="8" t="s">
        <v>729</v>
      </c>
      <c r="F580" s="52">
        <v>1057522.0</v>
      </c>
      <c r="G580" s="8" t="s">
        <v>66</v>
      </c>
      <c r="H580" s="8" t="s">
        <v>1673</v>
      </c>
      <c r="I580" s="8" t="s">
        <v>67</v>
      </c>
      <c r="J580" s="13" t="s">
        <v>1674</v>
      </c>
      <c r="K580" s="11">
        <v>45432.0</v>
      </c>
      <c r="L580" s="52">
        <v>1057522.0</v>
      </c>
      <c r="M580" s="8" t="s">
        <v>1623</v>
      </c>
      <c r="N580" s="52">
        <v>1057522.0</v>
      </c>
      <c r="O580" s="52">
        <v>1057522.0</v>
      </c>
      <c r="P580" s="53">
        <f t="shared" si="100"/>
        <v>0</v>
      </c>
      <c r="Q580" s="8"/>
      <c r="R580" s="8"/>
      <c r="S580" s="8" t="s">
        <v>31</v>
      </c>
      <c r="T580" s="8"/>
      <c r="U580" s="8"/>
      <c r="V580" s="8" t="s">
        <v>1675</v>
      </c>
      <c r="W580" s="8" t="s">
        <v>1676</v>
      </c>
    </row>
    <row r="581" ht="39.75" customHeight="1">
      <c r="A581" s="54">
        <v>147.0</v>
      </c>
      <c r="B581" s="7">
        <v>2024.0</v>
      </c>
      <c r="C581" s="8" t="s">
        <v>495</v>
      </c>
      <c r="D581" s="8" t="s">
        <v>24</v>
      </c>
      <c r="E581" s="8" t="s">
        <v>729</v>
      </c>
      <c r="F581" s="52">
        <v>449220.5</v>
      </c>
      <c r="G581" s="8" t="s">
        <v>74</v>
      </c>
      <c r="H581" s="8" t="s">
        <v>27</v>
      </c>
      <c r="I581" s="8" t="s">
        <v>67</v>
      </c>
      <c r="J581" s="13" t="s">
        <v>1677</v>
      </c>
      <c r="K581" s="11">
        <v>45510.0</v>
      </c>
      <c r="L581" s="52">
        <v>449220.5</v>
      </c>
      <c r="M581" s="8" t="s">
        <v>1678</v>
      </c>
      <c r="N581" s="52">
        <v>449220.5</v>
      </c>
      <c r="O581" s="52">
        <v>449220.5</v>
      </c>
      <c r="P581" s="53">
        <f t="shared" si="100"/>
        <v>0</v>
      </c>
      <c r="Q581" s="8"/>
      <c r="R581" s="8"/>
      <c r="S581" s="8" t="s">
        <v>31</v>
      </c>
      <c r="T581" s="8"/>
      <c r="U581" s="8"/>
      <c r="V581" s="8" t="s">
        <v>1679</v>
      </c>
      <c r="W581" s="8" t="s">
        <v>1680</v>
      </c>
    </row>
    <row r="582" ht="39.75" customHeight="1">
      <c r="A582" s="54">
        <v>148.0</v>
      </c>
      <c r="B582" s="7">
        <v>2024.0</v>
      </c>
      <c r="C582" s="8" t="s">
        <v>495</v>
      </c>
      <c r="D582" s="8" t="s">
        <v>24</v>
      </c>
      <c r="E582" s="8" t="s">
        <v>729</v>
      </c>
      <c r="F582" s="52">
        <v>200000.0</v>
      </c>
      <c r="G582" s="8" t="s">
        <v>74</v>
      </c>
      <c r="H582" s="8" t="s">
        <v>75</v>
      </c>
      <c r="I582" s="8" t="s">
        <v>67</v>
      </c>
      <c r="J582" s="13" t="s">
        <v>1681</v>
      </c>
      <c r="K582" s="11">
        <v>45659.0</v>
      </c>
      <c r="L582" s="52">
        <v>200000.0</v>
      </c>
      <c r="M582" s="8" t="s">
        <v>1682</v>
      </c>
      <c r="N582" s="52">
        <v>200000.0</v>
      </c>
      <c r="O582" s="52">
        <v>200000.0</v>
      </c>
      <c r="P582" s="53">
        <f t="shared" si="100"/>
        <v>0</v>
      </c>
      <c r="Q582" s="8"/>
      <c r="R582" s="8"/>
      <c r="S582" s="8" t="s">
        <v>31</v>
      </c>
      <c r="T582" s="8"/>
      <c r="U582" s="8"/>
      <c r="V582" s="8" t="s">
        <v>1683</v>
      </c>
      <c r="W582" s="8" t="s">
        <v>1684</v>
      </c>
    </row>
    <row r="583" ht="39.75" customHeight="1">
      <c r="A583" s="54">
        <v>149.0</v>
      </c>
      <c r="B583" s="7">
        <v>2024.0</v>
      </c>
      <c r="C583" s="8" t="s">
        <v>495</v>
      </c>
      <c r="D583" s="8" t="s">
        <v>24</v>
      </c>
      <c r="E583" s="8" t="s">
        <v>729</v>
      </c>
      <c r="F583" s="52">
        <v>200000.0</v>
      </c>
      <c r="G583" s="8" t="s">
        <v>74</v>
      </c>
      <c r="H583" s="8" t="s">
        <v>75</v>
      </c>
      <c r="I583" s="8" t="s">
        <v>67</v>
      </c>
      <c r="J583" s="13" t="s">
        <v>1681</v>
      </c>
      <c r="K583" s="11">
        <v>45659.0</v>
      </c>
      <c r="L583" s="52">
        <v>200000.0</v>
      </c>
      <c r="M583" s="8" t="s">
        <v>1682</v>
      </c>
      <c r="N583" s="52">
        <v>200000.0</v>
      </c>
      <c r="O583" s="52">
        <v>200000.0</v>
      </c>
      <c r="P583" s="53">
        <f t="shared" si="100"/>
        <v>0</v>
      </c>
      <c r="Q583" s="8"/>
      <c r="R583" s="8"/>
      <c r="S583" s="8" t="s">
        <v>31</v>
      </c>
      <c r="T583" s="8"/>
      <c r="U583" s="8"/>
      <c r="V583" s="8" t="s">
        <v>1685</v>
      </c>
      <c r="W583" s="8" t="s">
        <v>1684</v>
      </c>
    </row>
    <row r="584" ht="39.75" customHeight="1">
      <c r="A584" s="55">
        <v>150.0</v>
      </c>
      <c r="B584" s="55" t="s">
        <v>995</v>
      </c>
      <c r="C584" s="18" t="s">
        <v>495</v>
      </c>
      <c r="D584" s="18" t="s">
        <v>24</v>
      </c>
      <c r="E584" s="18" t="s">
        <v>729</v>
      </c>
      <c r="F584" s="56">
        <v>100000.0</v>
      </c>
      <c r="G584" s="18" t="s">
        <v>74</v>
      </c>
      <c r="H584" s="18" t="s">
        <v>27</v>
      </c>
      <c r="I584" s="18"/>
      <c r="J584" s="23"/>
      <c r="K584" s="20"/>
      <c r="L584" s="56">
        <v>0.0</v>
      </c>
      <c r="M584" s="18"/>
      <c r="N584" s="56">
        <v>0.0</v>
      </c>
      <c r="O584" s="56">
        <v>0.0</v>
      </c>
      <c r="P584" s="57">
        <f t="shared" si="100"/>
        <v>0</v>
      </c>
      <c r="Q584" s="18"/>
      <c r="R584" s="18"/>
      <c r="S584" s="18"/>
      <c r="T584" s="18"/>
      <c r="U584" s="18"/>
      <c r="V584" s="18" t="s">
        <v>1686</v>
      </c>
      <c r="W584" s="18"/>
    </row>
    <row r="585" ht="39.75" customHeight="1">
      <c r="A585" s="54">
        <v>151.0</v>
      </c>
      <c r="B585" s="7">
        <v>2024.0</v>
      </c>
      <c r="C585" s="8" t="s">
        <v>495</v>
      </c>
      <c r="D585" s="8" t="s">
        <v>24</v>
      </c>
      <c r="E585" s="8" t="s">
        <v>729</v>
      </c>
      <c r="F585" s="52">
        <v>200000.0</v>
      </c>
      <c r="G585" s="8" t="s">
        <v>74</v>
      </c>
      <c r="H585" s="8" t="s">
        <v>27</v>
      </c>
      <c r="I585" s="8" t="s">
        <v>67</v>
      </c>
      <c r="J585" s="13" t="s">
        <v>1681</v>
      </c>
      <c r="K585" s="11">
        <v>45659.0</v>
      </c>
      <c r="L585" s="52">
        <v>200000.0</v>
      </c>
      <c r="M585" s="8" t="s">
        <v>1682</v>
      </c>
      <c r="N585" s="52">
        <v>200000.0</v>
      </c>
      <c r="O585" s="52">
        <v>200000.0</v>
      </c>
      <c r="P585" s="53">
        <f t="shared" si="100"/>
        <v>0</v>
      </c>
      <c r="Q585" s="8"/>
      <c r="R585" s="8"/>
      <c r="S585" s="8" t="s">
        <v>31</v>
      </c>
      <c r="T585" s="8"/>
      <c r="U585" s="8"/>
      <c r="V585" s="8" t="s">
        <v>1687</v>
      </c>
      <c r="W585" s="8" t="s">
        <v>1684</v>
      </c>
    </row>
    <row r="586" ht="39.75" customHeight="1">
      <c r="A586" s="54">
        <v>152.0</v>
      </c>
      <c r="B586" s="7">
        <v>2024.0</v>
      </c>
      <c r="C586" s="8" t="s">
        <v>495</v>
      </c>
      <c r="D586" s="8" t="s">
        <v>24</v>
      </c>
      <c r="E586" s="8" t="s">
        <v>729</v>
      </c>
      <c r="F586" s="52">
        <v>449220.5</v>
      </c>
      <c r="G586" s="8" t="s">
        <v>74</v>
      </c>
      <c r="H586" s="8" t="s">
        <v>97</v>
      </c>
      <c r="I586" s="8" t="s">
        <v>80</v>
      </c>
      <c r="J586" s="13" t="s">
        <v>1688</v>
      </c>
      <c r="K586" s="11">
        <v>45467.0</v>
      </c>
      <c r="L586" s="52">
        <v>449220.5</v>
      </c>
      <c r="M586" s="8" t="s">
        <v>1689</v>
      </c>
      <c r="N586" s="52">
        <v>449220.5</v>
      </c>
      <c r="O586" s="52">
        <v>449220.5</v>
      </c>
      <c r="P586" s="53">
        <f t="shared" si="100"/>
        <v>0</v>
      </c>
      <c r="Q586" s="8"/>
      <c r="R586" s="8"/>
      <c r="S586" s="8" t="s">
        <v>83</v>
      </c>
      <c r="T586" s="8"/>
      <c r="U586" s="8"/>
      <c r="V586" s="8" t="s">
        <v>1690</v>
      </c>
      <c r="W586" s="8" t="s">
        <v>1691</v>
      </c>
    </row>
    <row r="587" ht="39.75" customHeight="1">
      <c r="A587" s="54">
        <v>153.0</v>
      </c>
      <c r="B587" s="7">
        <v>2024.0</v>
      </c>
      <c r="C587" s="8" t="s">
        <v>495</v>
      </c>
      <c r="D587" s="8" t="s">
        <v>24</v>
      </c>
      <c r="E587" s="8" t="s">
        <v>729</v>
      </c>
      <c r="F587" s="52">
        <v>1000000.0</v>
      </c>
      <c r="G587" s="8" t="s">
        <v>66</v>
      </c>
      <c r="H587" s="8" t="s">
        <v>27</v>
      </c>
      <c r="I587" s="8" t="s">
        <v>67</v>
      </c>
      <c r="J587" s="13" t="s">
        <v>1692</v>
      </c>
      <c r="K587" s="11">
        <v>45478.0</v>
      </c>
      <c r="L587" s="52">
        <v>1000000.0</v>
      </c>
      <c r="M587" s="8" t="s">
        <v>1623</v>
      </c>
      <c r="N587" s="52">
        <v>1000000.0</v>
      </c>
      <c r="O587" s="52">
        <v>1000000.0</v>
      </c>
      <c r="P587" s="53">
        <f t="shared" si="100"/>
        <v>0</v>
      </c>
      <c r="Q587" s="8"/>
      <c r="R587" s="8"/>
      <c r="S587" s="8" t="s">
        <v>31</v>
      </c>
      <c r="T587" s="8"/>
      <c r="U587" s="8"/>
      <c r="V587" s="8" t="s">
        <v>1693</v>
      </c>
      <c r="W587" s="8" t="s">
        <v>1694</v>
      </c>
    </row>
    <row r="588" ht="39.75" customHeight="1">
      <c r="A588" s="54">
        <v>153.0</v>
      </c>
      <c r="B588" s="7">
        <v>2024.0</v>
      </c>
      <c r="C588" s="8" t="s">
        <v>495</v>
      </c>
      <c r="D588" s="8" t="s">
        <v>24</v>
      </c>
      <c r="E588" s="8" t="s">
        <v>729</v>
      </c>
      <c r="F588" s="52">
        <v>1655963.0</v>
      </c>
      <c r="G588" s="8" t="s">
        <v>66</v>
      </c>
      <c r="H588" s="8" t="s">
        <v>27</v>
      </c>
      <c r="I588" s="8" t="s">
        <v>67</v>
      </c>
      <c r="J588" s="13" t="s">
        <v>1695</v>
      </c>
      <c r="K588" s="11">
        <v>45478.0</v>
      </c>
      <c r="L588" s="52">
        <v>1655963.0</v>
      </c>
      <c r="M588" s="8" t="s">
        <v>1623</v>
      </c>
      <c r="N588" s="52">
        <v>1655963.0</v>
      </c>
      <c r="O588" s="52">
        <v>1655963.0</v>
      </c>
      <c r="P588" s="53">
        <f t="shared" si="100"/>
        <v>0</v>
      </c>
      <c r="Q588" s="8"/>
      <c r="R588" s="8"/>
      <c r="S588" s="8" t="s">
        <v>31</v>
      </c>
      <c r="T588" s="8"/>
      <c r="U588" s="8"/>
      <c r="V588" s="8" t="s">
        <v>1693</v>
      </c>
      <c r="W588" s="8" t="s">
        <v>1696</v>
      </c>
    </row>
    <row r="589" ht="39.75" customHeight="1">
      <c r="A589" s="54">
        <v>154.0</v>
      </c>
      <c r="B589" s="7">
        <v>2024.0</v>
      </c>
      <c r="C589" s="8" t="s">
        <v>495</v>
      </c>
      <c r="D589" s="8" t="s">
        <v>24</v>
      </c>
      <c r="E589" s="8" t="s">
        <v>729</v>
      </c>
      <c r="F589" s="52">
        <v>2655963.0</v>
      </c>
      <c r="G589" s="8" t="s">
        <v>66</v>
      </c>
      <c r="H589" s="8" t="s">
        <v>129</v>
      </c>
      <c r="I589" s="8" t="s">
        <v>80</v>
      </c>
      <c r="J589" s="13" t="s">
        <v>1697</v>
      </c>
      <c r="K589" s="11">
        <v>45429.0</v>
      </c>
      <c r="L589" s="52">
        <v>2655963.0</v>
      </c>
      <c r="M589" s="8" t="s">
        <v>1698</v>
      </c>
      <c r="N589" s="52">
        <v>2655963.0</v>
      </c>
      <c r="O589" s="52">
        <v>2655963.0</v>
      </c>
      <c r="P589" s="53">
        <f t="shared" si="100"/>
        <v>0</v>
      </c>
      <c r="Q589" s="8"/>
      <c r="R589" s="8"/>
      <c r="S589" s="8" t="s">
        <v>83</v>
      </c>
      <c r="T589" s="8"/>
      <c r="U589" s="8"/>
      <c r="V589" s="8" t="s">
        <v>1699</v>
      </c>
      <c r="W589" s="8" t="s">
        <v>1700</v>
      </c>
    </row>
    <row r="590" ht="39.75" customHeight="1">
      <c r="A590" s="54">
        <v>155.0</v>
      </c>
      <c r="B590" s="7">
        <v>2024.0</v>
      </c>
      <c r="C590" s="8" t="s">
        <v>495</v>
      </c>
      <c r="D590" s="8" t="s">
        <v>24</v>
      </c>
      <c r="E590" s="8" t="s">
        <v>729</v>
      </c>
      <c r="F590" s="52">
        <v>858500.0</v>
      </c>
      <c r="G590" s="8" t="s">
        <v>689</v>
      </c>
      <c r="H590" s="8" t="s">
        <v>27</v>
      </c>
      <c r="I590" s="8" t="s">
        <v>28</v>
      </c>
      <c r="J590" s="13" t="s">
        <v>1701</v>
      </c>
      <c r="K590" s="11">
        <v>45428.0</v>
      </c>
      <c r="L590" s="52">
        <v>858500.0</v>
      </c>
      <c r="M590" s="8" t="s">
        <v>1702</v>
      </c>
      <c r="N590" s="52">
        <v>858500.0</v>
      </c>
      <c r="O590" s="52">
        <v>858500.0</v>
      </c>
      <c r="P590" s="53">
        <f t="shared" si="100"/>
        <v>0</v>
      </c>
      <c r="Q590" s="8"/>
      <c r="R590" s="8"/>
      <c r="S590" s="8" t="s">
        <v>31</v>
      </c>
      <c r="T590" s="8"/>
      <c r="U590" s="8"/>
      <c r="V590" s="8" t="s">
        <v>1703</v>
      </c>
      <c r="W590" s="8" t="s">
        <v>1704</v>
      </c>
    </row>
    <row r="591" ht="39.75" customHeight="1">
      <c r="A591" s="55">
        <v>155.0</v>
      </c>
      <c r="B591" s="55" t="s">
        <v>995</v>
      </c>
      <c r="C591" s="18" t="s">
        <v>495</v>
      </c>
      <c r="D591" s="18" t="s">
        <v>24</v>
      </c>
      <c r="E591" s="18" t="s">
        <v>729</v>
      </c>
      <c r="F591" s="56">
        <v>139500.0</v>
      </c>
      <c r="G591" s="18" t="s">
        <v>689</v>
      </c>
      <c r="H591" s="18" t="s">
        <v>27</v>
      </c>
      <c r="I591" s="18"/>
      <c r="J591" s="23"/>
      <c r="K591" s="20"/>
      <c r="L591" s="56">
        <v>0.0</v>
      </c>
      <c r="M591" s="18"/>
      <c r="N591" s="56">
        <v>0.0</v>
      </c>
      <c r="O591" s="56">
        <v>0.0</v>
      </c>
      <c r="P591" s="57">
        <f t="shared" si="100"/>
        <v>0</v>
      </c>
      <c r="Q591" s="18"/>
      <c r="R591" s="18"/>
      <c r="S591" s="18"/>
      <c r="T591" s="18"/>
      <c r="U591" s="18"/>
      <c r="V591" s="18" t="s">
        <v>1703</v>
      </c>
      <c r="W591" s="18"/>
    </row>
    <row r="592" ht="39.75" customHeight="1">
      <c r="A592" s="54">
        <v>156.0</v>
      </c>
      <c r="B592" s="7">
        <v>2024.0</v>
      </c>
      <c r="C592" s="8" t="s">
        <v>495</v>
      </c>
      <c r="D592" s="8" t="s">
        <v>24</v>
      </c>
      <c r="E592" s="8" t="s">
        <v>729</v>
      </c>
      <c r="F592" s="52">
        <v>391487.01</v>
      </c>
      <c r="G592" s="8" t="s">
        <v>66</v>
      </c>
      <c r="H592" s="8" t="s">
        <v>338</v>
      </c>
      <c r="I592" s="8" t="s">
        <v>223</v>
      </c>
      <c r="J592" s="13" t="s">
        <v>1705</v>
      </c>
      <c r="K592" s="11">
        <v>45378.0</v>
      </c>
      <c r="L592" s="52">
        <v>391487.01</v>
      </c>
      <c r="M592" s="8" t="s">
        <v>1706</v>
      </c>
      <c r="N592" s="52">
        <v>391487.01</v>
      </c>
      <c r="O592" s="52">
        <v>391487.01</v>
      </c>
      <c r="P592" s="53">
        <f t="shared" si="100"/>
        <v>0</v>
      </c>
      <c r="Q592" s="8"/>
      <c r="R592" s="8"/>
      <c r="S592" s="8" t="s">
        <v>31</v>
      </c>
      <c r="T592" s="8"/>
      <c r="U592" s="8"/>
      <c r="V592" s="8" t="s">
        <v>1707</v>
      </c>
      <c r="W592" s="8" t="s">
        <v>1708</v>
      </c>
    </row>
    <row r="593" ht="39.75" customHeight="1">
      <c r="A593" s="54">
        <v>156.0</v>
      </c>
      <c r="B593" s="7">
        <v>2024.0</v>
      </c>
      <c r="C593" s="8" t="s">
        <v>495</v>
      </c>
      <c r="D593" s="8" t="s">
        <v>24</v>
      </c>
      <c r="E593" s="8" t="s">
        <v>729</v>
      </c>
      <c r="F593" s="52">
        <v>1164528.57</v>
      </c>
      <c r="G593" s="8" t="s">
        <v>66</v>
      </c>
      <c r="H593" s="8" t="s">
        <v>338</v>
      </c>
      <c r="I593" s="8" t="s">
        <v>223</v>
      </c>
      <c r="J593" s="13" t="s">
        <v>1709</v>
      </c>
      <c r="K593" s="11">
        <v>45441.0</v>
      </c>
      <c r="L593" s="52">
        <v>1164528.57</v>
      </c>
      <c r="M593" s="8" t="s">
        <v>1706</v>
      </c>
      <c r="N593" s="52">
        <v>1164528.57</v>
      </c>
      <c r="O593" s="52">
        <v>1164528.57</v>
      </c>
      <c r="P593" s="53">
        <f t="shared" si="100"/>
        <v>0</v>
      </c>
      <c r="Q593" s="8"/>
      <c r="R593" s="8"/>
      <c r="S593" s="8" t="s">
        <v>31</v>
      </c>
      <c r="T593" s="8"/>
      <c r="U593" s="8"/>
      <c r="V593" s="8" t="s">
        <v>1707</v>
      </c>
      <c r="W593" s="8" t="s">
        <v>1710</v>
      </c>
    </row>
    <row r="594" ht="39.75" customHeight="1">
      <c r="A594" s="54">
        <v>156.0</v>
      </c>
      <c r="B594" s="7">
        <v>2024.0</v>
      </c>
      <c r="C594" s="8" t="s">
        <v>495</v>
      </c>
      <c r="D594" s="8" t="s">
        <v>24</v>
      </c>
      <c r="E594" s="8" t="s">
        <v>729</v>
      </c>
      <c r="F594" s="52">
        <v>99525.37</v>
      </c>
      <c r="G594" s="8" t="s">
        <v>66</v>
      </c>
      <c r="H594" s="8" t="s">
        <v>338</v>
      </c>
      <c r="I594" s="8" t="s">
        <v>223</v>
      </c>
      <c r="J594" s="13" t="s">
        <v>1711</v>
      </c>
      <c r="K594" s="11">
        <v>45601.0</v>
      </c>
      <c r="L594" s="52">
        <v>99525.37</v>
      </c>
      <c r="M594" s="8" t="s">
        <v>1706</v>
      </c>
      <c r="N594" s="52">
        <v>99525.37</v>
      </c>
      <c r="O594" s="52">
        <v>99525.37</v>
      </c>
      <c r="P594" s="53">
        <f t="shared" si="100"/>
        <v>0</v>
      </c>
      <c r="Q594" s="8"/>
      <c r="R594" s="8"/>
      <c r="S594" s="8" t="s">
        <v>31</v>
      </c>
      <c r="T594" s="8"/>
      <c r="U594" s="8"/>
      <c r="V594" s="8" t="s">
        <v>1707</v>
      </c>
      <c r="W594" s="8" t="s">
        <v>1712</v>
      </c>
    </row>
    <row r="595" ht="39.75" customHeight="1">
      <c r="A595" s="55">
        <v>156.0</v>
      </c>
      <c r="B595" s="55" t="s">
        <v>995</v>
      </c>
      <c r="C595" s="18" t="s">
        <v>495</v>
      </c>
      <c r="D595" s="18" t="s">
        <v>24</v>
      </c>
      <c r="E595" s="18" t="s">
        <v>729</v>
      </c>
      <c r="F595" s="56">
        <v>2422.05</v>
      </c>
      <c r="G595" s="18" t="s">
        <v>1713</v>
      </c>
      <c r="H595" s="18" t="s">
        <v>338</v>
      </c>
      <c r="I595" s="18"/>
      <c r="J595" s="23"/>
      <c r="K595" s="20"/>
      <c r="L595" s="56">
        <v>0.0</v>
      </c>
      <c r="M595" s="18"/>
      <c r="N595" s="56">
        <v>0.0</v>
      </c>
      <c r="O595" s="56">
        <v>0.0</v>
      </c>
      <c r="P595" s="57">
        <f t="shared" si="100"/>
        <v>0</v>
      </c>
      <c r="Q595" s="18"/>
      <c r="R595" s="18"/>
      <c r="S595" s="18"/>
      <c r="T595" s="18"/>
      <c r="U595" s="18"/>
      <c r="V595" s="18" t="s">
        <v>1707</v>
      </c>
      <c r="W595" s="18"/>
    </row>
    <row r="596" ht="39.75" customHeight="1">
      <c r="A596" s="54">
        <v>157.0</v>
      </c>
      <c r="B596" s="7">
        <v>2024.0</v>
      </c>
      <c r="C596" s="8" t="s">
        <v>495</v>
      </c>
      <c r="D596" s="8" t="s">
        <v>24</v>
      </c>
      <c r="E596" s="8" t="s">
        <v>729</v>
      </c>
      <c r="F596" s="52">
        <v>144036.5</v>
      </c>
      <c r="G596" s="8" t="s">
        <v>66</v>
      </c>
      <c r="H596" s="8" t="s">
        <v>27</v>
      </c>
      <c r="I596" s="8" t="s">
        <v>67</v>
      </c>
      <c r="J596" s="13" t="s">
        <v>1714</v>
      </c>
      <c r="K596" s="11">
        <v>45509.0</v>
      </c>
      <c r="L596" s="52">
        <v>144036.5</v>
      </c>
      <c r="M596" s="8" t="s">
        <v>1623</v>
      </c>
      <c r="N596" s="52">
        <v>144036.5</v>
      </c>
      <c r="O596" s="52">
        <v>144036.5</v>
      </c>
      <c r="P596" s="53">
        <f t="shared" si="100"/>
        <v>0</v>
      </c>
      <c r="Q596" s="8"/>
      <c r="R596" s="8"/>
      <c r="S596" s="8" t="s">
        <v>31</v>
      </c>
      <c r="T596" s="8"/>
      <c r="U596" s="8"/>
      <c r="V596" s="8" t="s">
        <v>1715</v>
      </c>
      <c r="W596" s="8" t="s">
        <v>1716</v>
      </c>
    </row>
    <row r="597" ht="39.75" customHeight="1">
      <c r="A597" s="54">
        <v>157.0</v>
      </c>
      <c r="B597" s="7">
        <v>2024.0</v>
      </c>
      <c r="C597" s="8" t="s">
        <v>495</v>
      </c>
      <c r="D597" s="8" t="s">
        <v>24</v>
      </c>
      <c r="E597" s="8" t="s">
        <v>729</v>
      </c>
      <c r="F597" s="52">
        <v>1011926.5</v>
      </c>
      <c r="G597" s="8" t="s">
        <v>66</v>
      </c>
      <c r="H597" s="8" t="s">
        <v>27</v>
      </c>
      <c r="I597" s="8" t="s">
        <v>67</v>
      </c>
      <c r="J597" s="13" t="s">
        <v>1717</v>
      </c>
      <c r="K597" s="11">
        <v>45509.0</v>
      </c>
      <c r="L597" s="52">
        <v>1011926.5</v>
      </c>
      <c r="M597" s="8" t="s">
        <v>1623</v>
      </c>
      <c r="N597" s="52">
        <v>1011926.5</v>
      </c>
      <c r="O597" s="52">
        <v>1011926.5</v>
      </c>
      <c r="P597" s="53">
        <f t="shared" si="100"/>
        <v>0</v>
      </c>
      <c r="Q597" s="8"/>
      <c r="R597" s="8"/>
      <c r="S597" s="8" t="s">
        <v>31</v>
      </c>
      <c r="T597" s="8"/>
      <c r="U597" s="8"/>
      <c r="V597" s="8" t="s">
        <v>1715</v>
      </c>
      <c r="W597" s="8" t="s">
        <v>1718</v>
      </c>
    </row>
    <row r="598" ht="39.75" customHeight="1">
      <c r="A598" s="54">
        <v>157.0</v>
      </c>
      <c r="B598" s="7">
        <v>2024.0</v>
      </c>
      <c r="C598" s="8" t="s">
        <v>495</v>
      </c>
      <c r="D598" s="8" t="s">
        <v>24</v>
      </c>
      <c r="E598" s="8" t="s">
        <v>729</v>
      </c>
      <c r="F598" s="52">
        <v>500000.0</v>
      </c>
      <c r="G598" s="8" t="s">
        <v>66</v>
      </c>
      <c r="H598" s="8" t="s">
        <v>27</v>
      </c>
      <c r="I598" s="8" t="s">
        <v>67</v>
      </c>
      <c r="J598" s="13" t="s">
        <v>1719</v>
      </c>
      <c r="K598" s="11">
        <v>45509.0</v>
      </c>
      <c r="L598" s="52">
        <v>500000.0</v>
      </c>
      <c r="M598" s="8" t="s">
        <v>1623</v>
      </c>
      <c r="N598" s="52">
        <v>500000.0</v>
      </c>
      <c r="O598" s="52">
        <v>500000.0</v>
      </c>
      <c r="P598" s="53">
        <f t="shared" si="100"/>
        <v>0</v>
      </c>
      <c r="Q598" s="8"/>
      <c r="R598" s="8"/>
      <c r="S598" s="8" t="s">
        <v>31</v>
      </c>
      <c r="T598" s="8"/>
      <c r="U598" s="8"/>
      <c r="V598" s="8" t="s">
        <v>1720</v>
      </c>
      <c r="W598" s="8" t="s">
        <v>1721</v>
      </c>
    </row>
    <row r="599" ht="39.75" customHeight="1">
      <c r="A599" s="54">
        <v>158.0</v>
      </c>
      <c r="B599" s="7">
        <v>2024.0</v>
      </c>
      <c r="C599" s="8" t="s">
        <v>495</v>
      </c>
      <c r="D599" s="8" t="s">
        <v>24</v>
      </c>
      <c r="E599" s="8" t="s">
        <v>729</v>
      </c>
      <c r="F599" s="52">
        <v>998725.02</v>
      </c>
      <c r="G599" s="8" t="s">
        <v>74</v>
      </c>
      <c r="H599" s="8" t="s">
        <v>27</v>
      </c>
      <c r="I599" s="8" t="s">
        <v>40</v>
      </c>
      <c r="J599" s="13" t="s">
        <v>1722</v>
      </c>
      <c r="K599" s="11">
        <v>45553.0</v>
      </c>
      <c r="L599" s="52">
        <v>998725.02</v>
      </c>
      <c r="M599" s="8" t="s">
        <v>1723</v>
      </c>
      <c r="N599" s="52">
        <v>998725.02</v>
      </c>
      <c r="O599" s="52">
        <v>998725.02</v>
      </c>
      <c r="P599" s="53">
        <f t="shared" si="100"/>
        <v>0</v>
      </c>
      <c r="Q599" s="8"/>
      <c r="R599" s="8"/>
      <c r="S599" s="8" t="s">
        <v>43</v>
      </c>
      <c r="T599" s="8"/>
      <c r="U599" s="8"/>
      <c r="V599" s="8" t="s">
        <v>1724</v>
      </c>
      <c r="W599" s="8" t="s">
        <v>1725</v>
      </c>
    </row>
    <row r="600" ht="39.75" customHeight="1">
      <c r="A600" s="55">
        <v>158.0</v>
      </c>
      <c r="B600" s="55" t="s">
        <v>995</v>
      </c>
      <c r="C600" s="18" t="s">
        <v>495</v>
      </c>
      <c r="D600" s="18" t="s">
        <v>24</v>
      </c>
      <c r="E600" s="18" t="s">
        <v>729</v>
      </c>
      <c r="F600" s="56">
        <v>1274.98</v>
      </c>
      <c r="G600" s="18" t="s">
        <v>74</v>
      </c>
      <c r="H600" s="18" t="s">
        <v>27</v>
      </c>
      <c r="I600" s="18"/>
      <c r="J600" s="23"/>
      <c r="K600" s="20"/>
      <c r="L600" s="56">
        <v>0.0</v>
      </c>
      <c r="M600" s="18"/>
      <c r="N600" s="56">
        <v>0.0</v>
      </c>
      <c r="O600" s="56">
        <v>0.0</v>
      </c>
      <c r="P600" s="57">
        <f t="shared" si="100"/>
        <v>0</v>
      </c>
      <c r="Q600" s="18"/>
      <c r="R600" s="18"/>
      <c r="S600" s="18"/>
      <c r="T600" s="18"/>
      <c r="U600" s="18"/>
      <c r="V600" s="18" t="s">
        <v>1724</v>
      </c>
      <c r="W600" s="18"/>
    </row>
    <row r="601" ht="39.75" customHeight="1">
      <c r="A601" s="54">
        <v>159.0</v>
      </c>
      <c r="B601" s="7">
        <v>2024.0</v>
      </c>
      <c r="C601" s="8" t="s">
        <v>495</v>
      </c>
      <c r="D601" s="8" t="s">
        <v>24</v>
      </c>
      <c r="E601" s="8" t="s">
        <v>729</v>
      </c>
      <c r="F601" s="52">
        <v>999756.7</v>
      </c>
      <c r="G601" s="8" t="s">
        <v>66</v>
      </c>
      <c r="H601" s="8" t="s">
        <v>27</v>
      </c>
      <c r="I601" s="8" t="s">
        <v>80</v>
      </c>
      <c r="J601" s="13" t="s">
        <v>1726</v>
      </c>
      <c r="K601" s="11">
        <v>45623.0</v>
      </c>
      <c r="L601" s="52">
        <v>999756.7</v>
      </c>
      <c r="M601" s="8" t="s">
        <v>1698</v>
      </c>
      <c r="N601" s="52">
        <v>999756.7</v>
      </c>
      <c r="O601" s="52">
        <v>999756.7</v>
      </c>
      <c r="P601" s="53">
        <f t="shared" si="100"/>
        <v>0</v>
      </c>
      <c r="Q601" s="8"/>
      <c r="R601" s="8"/>
      <c r="S601" s="8" t="s">
        <v>83</v>
      </c>
      <c r="T601" s="8"/>
      <c r="U601" s="8"/>
      <c r="V601" s="8" t="s">
        <v>1727</v>
      </c>
      <c r="W601" s="8" t="s">
        <v>1728</v>
      </c>
    </row>
    <row r="602" ht="39.75" customHeight="1">
      <c r="A602" s="17">
        <v>159.0</v>
      </c>
      <c r="B602" s="55" t="s">
        <v>995</v>
      </c>
      <c r="C602" s="18" t="s">
        <v>495</v>
      </c>
      <c r="D602" s="18" t="s">
        <v>24</v>
      </c>
      <c r="E602" s="18" t="s">
        <v>729</v>
      </c>
      <c r="F602" s="56">
        <v>243.3</v>
      </c>
      <c r="G602" s="18" t="s">
        <v>66</v>
      </c>
      <c r="H602" s="18" t="s">
        <v>27</v>
      </c>
      <c r="I602" s="18"/>
      <c r="J602" s="23"/>
      <c r="K602" s="20"/>
      <c r="L602" s="56">
        <v>0.0</v>
      </c>
      <c r="M602" s="18"/>
      <c r="N602" s="56">
        <v>0.0</v>
      </c>
      <c r="O602" s="56">
        <v>0.0</v>
      </c>
      <c r="P602" s="57">
        <f t="shared" si="100"/>
        <v>0</v>
      </c>
      <c r="Q602" s="18"/>
      <c r="R602" s="18"/>
      <c r="S602" s="18"/>
      <c r="T602" s="18"/>
      <c r="U602" s="18"/>
      <c r="V602" s="18" t="s">
        <v>1727</v>
      </c>
      <c r="W602" s="18"/>
    </row>
    <row r="603" ht="39.75" customHeight="1">
      <c r="A603" s="54">
        <v>160.0</v>
      </c>
      <c r="B603" s="7">
        <v>2024.0</v>
      </c>
      <c r="C603" s="8" t="s">
        <v>495</v>
      </c>
      <c r="D603" s="8" t="s">
        <v>24</v>
      </c>
      <c r="E603" s="8" t="s">
        <v>729</v>
      </c>
      <c r="F603" s="52">
        <v>300000.0</v>
      </c>
      <c r="G603" s="8" t="s">
        <v>346</v>
      </c>
      <c r="H603" s="8" t="s">
        <v>27</v>
      </c>
      <c r="I603" s="8" t="s">
        <v>347</v>
      </c>
      <c r="J603" s="13" t="s">
        <v>1729</v>
      </c>
      <c r="K603" s="11">
        <v>45527.0</v>
      </c>
      <c r="L603" s="52">
        <v>300000.0</v>
      </c>
      <c r="M603" s="8" t="s">
        <v>1730</v>
      </c>
      <c r="N603" s="52">
        <v>300000.0</v>
      </c>
      <c r="O603" s="52">
        <v>300000.0</v>
      </c>
      <c r="P603" s="53">
        <f t="shared" ref="P603:P608" si="101">SUM(F603-O603)</f>
        <v>0</v>
      </c>
      <c r="Q603" s="8"/>
      <c r="R603" s="8"/>
      <c r="S603" s="8" t="s">
        <v>43</v>
      </c>
      <c r="T603" s="8"/>
      <c r="U603" s="8"/>
      <c r="V603" s="8" t="s">
        <v>1731</v>
      </c>
      <c r="W603" s="49" t="s">
        <v>1732</v>
      </c>
    </row>
    <row r="604" ht="39.75" customHeight="1">
      <c r="A604" s="7">
        <v>161.0</v>
      </c>
      <c r="B604" s="7">
        <v>2024.0</v>
      </c>
      <c r="C604" s="8" t="s">
        <v>495</v>
      </c>
      <c r="D604" s="8" t="s">
        <v>24</v>
      </c>
      <c r="E604" s="8" t="s">
        <v>729</v>
      </c>
      <c r="F604" s="52">
        <v>300000.0</v>
      </c>
      <c r="G604" s="8" t="s">
        <v>346</v>
      </c>
      <c r="H604" s="8" t="s">
        <v>27</v>
      </c>
      <c r="I604" s="8" t="s">
        <v>40</v>
      </c>
      <c r="J604" s="13" t="s">
        <v>1733</v>
      </c>
      <c r="K604" s="11">
        <v>45504.0</v>
      </c>
      <c r="L604" s="52">
        <v>300000.0</v>
      </c>
      <c r="M604" s="8" t="s">
        <v>1734</v>
      </c>
      <c r="N604" s="52">
        <v>300000.0</v>
      </c>
      <c r="O604" s="52">
        <v>300000.0</v>
      </c>
      <c r="P604" s="53">
        <f t="shared" si="101"/>
        <v>0</v>
      </c>
      <c r="Q604" s="8"/>
      <c r="R604" s="8"/>
      <c r="S604" s="8" t="s">
        <v>43</v>
      </c>
      <c r="T604" s="8"/>
      <c r="U604" s="8"/>
      <c r="V604" s="8" t="s">
        <v>1735</v>
      </c>
      <c r="W604" s="8" t="s">
        <v>1736</v>
      </c>
    </row>
    <row r="605" ht="39.75" customHeight="1">
      <c r="A605" s="7">
        <v>161.0</v>
      </c>
      <c r="B605" s="7">
        <v>2024.0</v>
      </c>
      <c r="C605" s="8" t="s">
        <v>495</v>
      </c>
      <c r="D605" s="8" t="s">
        <v>24</v>
      </c>
      <c r="E605" s="8" t="s">
        <v>729</v>
      </c>
      <c r="F605" s="52">
        <v>312386.0</v>
      </c>
      <c r="G605" s="8" t="s">
        <v>346</v>
      </c>
      <c r="H605" s="8" t="s">
        <v>27</v>
      </c>
      <c r="I605" s="8" t="s">
        <v>347</v>
      </c>
      <c r="J605" s="13" t="s">
        <v>1737</v>
      </c>
      <c r="K605" s="11">
        <v>45576.0</v>
      </c>
      <c r="L605" s="52">
        <v>312386.0</v>
      </c>
      <c r="M605" s="8" t="s">
        <v>1730</v>
      </c>
      <c r="N605" s="52">
        <v>312386.0</v>
      </c>
      <c r="O605" s="52">
        <v>312386.0</v>
      </c>
      <c r="P605" s="53">
        <f t="shared" si="101"/>
        <v>0</v>
      </c>
      <c r="Q605" s="8"/>
      <c r="R605" s="8"/>
      <c r="S605" s="8" t="s">
        <v>43</v>
      </c>
      <c r="T605" s="8"/>
      <c r="U605" s="8"/>
      <c r="V605" s="8" t="s">
        <v>1738</v>
      </c>
      <c r="W605" s="8" t="s">
        <v>1739</v>
      </c>
    </row>
    <row r="606" ht="39.75" customHeight="1">
      <c r="A606" s="54">
        <v>161.0</v>
      </c>
      <c r="B606" s="7">
        <v>2024.0</v>
      </c>
      <c r="C606" s="8" t="s">
        <v>495</v>
      </c>
      <c r="D606" s="8" t="s">
        <v>24</v>
      </c>
      <c r="E606" s="8" t="s">
        <v>729</v>
      </c>
      <c r="F606" s="52">
        <v>187614.0</v>
      </c>
      <c r="G606" s="8" t="s">
        <v>346</v>
      </c>
      <c r="H606" s="8" t="s">
        <v>27</v>
      </c>
      <c r="I606" s="8" t="s">
        <v>40</v>
      </c>
      <c r="J606" s="13" t="s">
        <v>1740</v>
      </c>
      <c r="K606" s="11">
        <v>45602.0</v>
      </c>
      <c r="L606" s="52">
        <v>187614.0</v>
      </c>
      <c r="M606" s="8" t="s">
        <v>1734</v>
      </c>
      <c r="N606" s="52">
        <v>187614.0</v>
      </c>
      <c r="O606" s="52">
        <v>187614.0</v>
      </c>
      <c r="P606" s="53">
        <f t="shared" si="101"/>
        <v>0</v>
      </c>
      <c r="Q606" s="8"/>
      <c r="R606" s="8"/>
      <c r="S606" s="8" t="s">
        <v>43</v>
      </c>
      <c r="T606" s="8"/>
      <c r="U606" s="8"/>
      <c r="V606" s="8" t="s">
        <v>1741</v>
      </c>
      <c r="W606" s="8" t="s">
        <v>1742</v>
      </c>
    </row>
    <row r="607" ht="39.75" customHeight="1">
      <c r="A607" s="54">
        <v>162.0</v>
      </c>
      <c r="B607" s="7">
        <v>2024.0</v>
      </c>
      <c r="C607" s="8" t="s">
        <v>495</v>
      </c>
      <c r="D607" s="8" t="s">
        <v>24</v>
      </c>
      <c r="E607" s="8" t="s">
        <v>729</v>
      </c>
      <c r="F607" s="52">
        <v>250963.0</v>
      </c>
      <c r="G607" s="8" t="s">
        <v>66</v>
      </c>
      <c r="H607" s="8" t="s">
        <v>313</v>
      </c>
      <c r="I607" s="8" t="s">
        <v>80</v>
      </c>
      <c r="J607" s="13" t="s">
        <v>1743</v>
      </c>
      <c r="K607" s="11">
        <v>45478.0</v>
      </c>
      <c r="L607" s="52">
        <v>250963.0</v>
      </c>
      <c r="M607" s="8" t="s">
        <v>1744</v>
      </c>
      <c r="N607" s="52">
        <v>250963.0</v>
      </c>
      <c r="O607" s="52">
        <v>250963.0</v>
      </c>
      <c r="P607" s="53">
        <f t="shared" si="101"/>
        <v>0</v>
      </c>
      <c r="Q607" s="8"/>
      <c r="R607" s="8"/>
      <c r="S607" s="8" t="s">
        <v>83</v>
      </c>
      <c r="T607" s="8"/>
      <c r="U607" s="8"/>
      <c r="V607" s="8" t="s">
        <v>1745</v>
      </c>
      <c r="W607" s="8" t="s">
        <v>1746</v>
      </c>
    </row>
    <row r="608" ht="39.75" customHeight="1">
      <c r="A608" s="54">
        <v>163.0</v>
      </c>
      <c r="B608" s="7">
        <v>2024.0</v>
      </c>
      <c r="C608" s="8" t="s">
        <v>495</v>
      </c>
      <c r="D608" s="8" t="s">
        <v>24</v>
      </c>
      <c r="E608" s="8" t="s">
        <v>729</v>
      </c>
      <c r="F608" s="52">
        <v>305000.0</v>
      </c>
      <c r="G608" s="8" t="s">
        <v>346</v>
      </c>
      <c r="H608" s="8" t="s">
        <v>27</v>
      </c>
      <c r="I608" s="8" t="s">
        <v>40</v>
      </c>
      <c r="J608" s="13" t="s">
        <v>1747</v>
      </c>
      <c r="K608" s="11">
        <v>45527.0</v>
      </c>
      <c r="L608" s="52">
        <v>305000.0</v>
      </c>
      <c r="M608" s="8" t="s">
        <v>1734</v>
      </c>
      <c r="N608" s="52">
        <v>305000.0</v>
      </c>
      <c r="O608" s="52">
        <v>305000.0</v>
      </c>
      <c r="P608" s="53">
        <f t="shared" si="101"/>
        <v>0</v>
      </c>
      <c r="Q608" s="8"/>
      <c r="R608" s="8"/>
      <c r="S608" s="8" t="s">
        <v>43</v>
      </c>
      <c r="T608" s="8"/>
      <c r="U608" s="8"/>
      <c r="V608" s="8" t="s">
        <v>1748</v>
      </c>
      <c r="W608" s="49" t="s">
        <v>1749</v>
      </c>
    </row>
    <row r="609" ht="39.75" customHeight="1">
      <c r="A609" s="54">
        <v>164.0</v>
      </c>
      <c r="B609" s="7">
        <v>2024.0</v>
      </c>
      <c r="C609" s="8" t="s">
        <v>495</v>
      </c>
      <c r="D609" s="8" t="s">
        <v>24</v>
      </c>
      <c r="E609" s="8" t="s">
        <v>729</v>
      </c>
      <c r="F609" s="52">
        <v>860444.09</v>
      </c>
      <c r="G609" s="8" t="s">
        <v>66</v>
      </c>
      <c r="H609" s="8" t="s">
        <v>27</v>
      </c>
      <c r="I609" s="8" t="s">
        <v>67</v>
      </c>
      <c r="J609" s="13" t="s">
        <v>1750</v>
      </c>
      <c r="K609" s="11">
        <v>45435.0</v>
      </c>
      <c r="L609" s="52">
        <v>860444.09</v>
      </c>
      <c r="M609" s="8" t="s">
        <v>1647</v>
      </c>
      <c r="N609" s="52">
        <v>860444.09</v>
      </c>
      <c r="O609" s="52">
        <v>860444.09</v>
      </c>
      <c r="P609" s="53">
        <f t="shared" ref="P609:P641" si="102">SUM(L609-O609)</f>
        <v>0</v>
      </c>
      <c r="Q609" s="8"/>
      <c r="R609" s="8"/>
      <c r="S609" s="8" t="s">
        <v>31</v>
      </c>
      <c r="T609" s="8"/>
      <c r="U609" s="8"/>
      <c r="V609" s="8" t="s">
        <v>1751</v>
      </c>
      <c r="W609" s="8" t="s">
        <v>1752</v>
      </c>
    </row>
    <row r="610" ht="39.75" customHeight="1">
      <c r="A610" s="54">
        <v>164.0</v>
      </c>
      <c r="B610" s="7">
        <v>2024.0</v>
      </c>
      <c r="C610" s="8" t="s">
        <v>495</v>
      </c>
      <c r="D610" s="8" t="s">
        <v>24</v>
      </c>
      <c r="E610" s="8" t="s">
        <v>729</v>
      </c>
      <c r="F610" s="52">
        <v>139555.91</v>
      </c>
      <c r="G610" s="8" t="s">
        <v>66</v>
      </c>
      <c r="H610" s="8" t="s">
        <v>27</v>
      </c>
      <c r="I610" s="8" t="s">
        <v>67</v>
      </c>
      <c r="J610" s="13" t="s">
        <v>1753</v>
      </c>
      <c r="K610" s="11">
        <v>45435.0</v>
      </c>
      <c r="L610" s="52">
        <v>139555.91</v>
      </c>
      <c r="M610" s="8" t="s">
        <v>1647</v>
      </c>
      <c r="N610" s="52">
        <v>139555.91</v>
      </c>
      <c r="O610" s="52">
        <v>139555.91</v>
      </c>
      <c r="P610" s="53">
        <f t="shared" si="102"/>
        <v>0</v>
      </c>
      <c r="Q610" s="8"/>
      <c r="R610" s="8"/>
      <c r="S610" s="8" t="s">
        <v>31</v>
      </c>
      <c r="T610" s="8"/>
      <c r="U610" s="8"/>
      <c r="V610" s="8" t="s">
        <v>1751</v>
      </c>
      <c r="W610" s="8" t="s">
        <v>1754</v>
      </c>
    </row>
    <row r="611" ht="39.75" customHeight="1">
      <c r="A611" s="54">
        <v>164.0</v>
      </c>
      <c r="B611" s="7">
        <v>2024.0</v>
      </c>
      <c r="C611" s="8" t="s">
        <v>495</v>
      </c>
      <c r="D611" s="8" t="s">
        <v>24</v>
      </c>
      <c r="E611" s="8" t="s">
        <v>729</v>
      </c>
      <c r="F611" s="52">
        <v>955963.0</v>
      </c>
      <c r="G611" s="8" t="s">
        <v>66</v>
      </c>
      <c r="H611" s="8" t="s">
        <v>27</v>
      </c>
      <c r="I611" s="8" t="s">
        <v>67</v>
      </c>
      <c r="J611" s="13" t="s">
        <v>1755</v>
      </c>
      <c r="K611" s="11">
        <v>45477.0</v>
      </c>
      <c r="L611" s="52">
        <v>955963.0</v>
      </c>
      <c r="M611" s="8" t="s">
        <v>1623</v>
      </c>
      <c r="N611" s="52">
        <v>955963.0</v>
      </c>
      <c r="O611" s="52">
        <v>955963.0</v>
      </c>
      <c r="P611" s="53">
        <f t="shared" si="102"/>
        <v>0</v>
      </c>
      <c r="Q611" s="8"/>
      <c r="R611" s="8"/>
      <c r="S611" s="8" t="s">
        <v>31</v>
      </c>
      <c r="T611" s="8"/>
      <c r="U611" s="8"/>
      <c r="V611" s="8" t="s">
        <v>1756</v>
      </c>
      <c r="W611" s="8" t="s">
        <v>1757</v>
      </c>
    </row>
    <row r="612" ht="39.75" customHeight="1">
      <c r="A612" s="55">
        <v>165.0</v>
      </c>
      <c r="B612" s="55" t="s">
        <v>995</v>
      </c>
      <c r="C612" s="18" t="s">
        <v>495</v>
      </c>
      <c r="D612" s="18" t="s">
        <v>24</v>
      </c>
      <c r="E612" s="18" t="s">
        <v>729</v>
      </c>
      <c r="F612" s="56">
        <v>250000.0</v>
      </c>
      <c r="G612" s="18" t="s">
        <v>507</v>
      </c>
      <c r="H612" s="18" t="s">
        <v>27</v>
      </c>
      <c r="I612" s="18"/>
      <c r="J612" s="23"/>
      <c r="K612" s="20"/>
      <c r="L612" s="56">
        <v>0.0</v>
      </c>
      <c r="M612" s="18"/>
      <c r="N612" s="56">
        <v>0.0</v>
      </c>
      <c r="O612" s="56">
        <v>0.0</v>
      </c>
      <c r="P612" s="57">
        <f t="shared" si="102"/>
        <v>0</v>
      </c>
      <c r="Q612" s="18"/>
      <c r="R612" s="18"/>
      <c r="S612" s="18"/>
      <c r="T612" s="18"/>
      <c r="U612" s="18"/>
      <c r="V612" s="18" t="s">
        <v>1758</v>
      </c>
      <c r="W612" s="18"/>
    </row>
    <row r="613" ht="39.75" customHeight="1">
      <c r="A613" s="54">
        <v>165.0</v>
      </c>
      <c r="B613" s="7">
        <v>2024.0</v>
      </c>
      <c r="C613" s="8" t="s">
        <v>495</v>
      </c>
      <c r="D613" s="8" t="s">
        <v>24</v>
      </c>
      <c r="E613" s="8" t="s">
        <v>729</v>
      </c>
      <c r="F613" s="52">
        <v>450000.0</v>
      </c>
      <c r="G613" s="8" t="s">
        <v>174</v>
      </c>
      <c r="H613" s="8" t="s">
        <v>27</v>
      </c>
      <c r="I613" s="8" t="s">
        <v>86</v>
      </c>
      <c r="J613" s="13" t="s">
        <v>1759</v>
      </c>
      <c r="K613" s="11">
        <v>45478.0</v>
      </c>
      <c r="L613" s="52">
        <v>450000.0</v>
      </c>
      <c r="M613" s="8" t="s">
        <v>1760</v>
      </c>
      <c r="N613" s="52">
        <v>450000.0</v>
      </c>
      <c r="O613" s="52">
        <v>450000.0</v>
      </c>
      <c r="P613" s="53">
        <f t="shared" si="102"/>
        <v>0</v>
      </c>
      <c r="Q613" s="8"/>
      <c r="R613" s="8"/>
      <c r="S613" s="8" t="s">
        <v>83</v>
      </c>
      <c r="T613" s="8"/>
      <c r="U613" s="8"/>
      <c r="V613" s="8" t="s">
        <v>1761</v>
      </c>
      <c r="W613" s="8" t="s">
        <v>1762</v>
      </c>
    </row>
    <row r="614" ht="39.75" customHeight="1">
      <c r="A614" s="54">
        <v>166.0</v>
      </c>
      <c r="B614" s="7">
        <v>2024.0</v>
      </c>
      <c r="C614" s="8" t="s">
        <v>495</v>
      </c>
      <c r="D614" s="8" t="s">
        <v>24</v>
      </c>
      <c r="E614" s="8" t="s">
        <v>729</v>
      </c>
      <c r="F614" s="52">
        <v>1000000.0</v>
      </c>
      <c r="G614" s="8" t="s">
        <v>507</v>
      </c>
      <c r="H614" s="8" t="s">
        <v>27</v>
      </c>
      <c r="I614" s="8" t="s">
        <v>40</v>
      </c>
      <c r="J614" s="13" t="s">
        <v>1763</v>
      </c>
      <c r="K614" s="11">
        <v>45464.0</v>
      </c>
      <c r="L614" s="52">
        <v>1000000.0</v>
      </c>
      <c r="M614" s="8" t="s">
        <v>1764</v>
      </c>
      <c r="N614" s="52">
        <v>1000000.0</v>
      </c>
      <c r="O614" s="52">
        <v>1000000.0</v>
      </c>
      <c r="P614" s="53">
        <f t="shared" si="102"/>
        <v>0</v>
      </c>
      <c r="Q614" s="8"/>
      <c r="R614" s="8"/>
      <c r="S614" s="8" t="s">
        <v>43</v>
      </c>
      <c r="T614" s="8"/>
      <c r="U614" s="8"/>
      <c r="V614" s="8" t="s">
        <v>1765</v>
      </c>
      <c r="W614" s="8" t="s">
        <v>1766</v>
      </c>
    </row>
    <row r="615" ht="39.75" customHeight="1">
      <c r="A615" s="54">
        <v>167.0</v>
      </c>
      <c r="B615" s="7">
        <v>2024.0</v>
      </c>
      <c r="C615" s="8" t="s">
        <v>495</v>
      </c>
      <c r="D615" s="8" t="s">
        <v>24</v>
      </c>
      <c r="E615" s="8" t="s">
        <v>729</v>
      </c>
      <c r="F615" s="52">
        <v>253756.33</v>
      </c>
      <c r="G615" s="8" t="s">
        <v>507</v>
      </c>
      <c r="H615" s="8" t="s">
        <v>27</v>
      </c>
      <c r="I615" s="8" t="s">
        <v>40</v>
      </c>
      <c r="J615" s="13" t="s">
        <v>1767</v>
      </c>
      <c r="K615" s="11">
        <v>45484.0</v>
      </c>
      <c r="L615" s="52">
        <v>253756.33</v>
      </c>
      <c r="M615" s="8" t="s">
        <v>1768</v>
      </c>
      <c r="N615" s="52">
        <v>253756.33</v>
      </c>
      <c r="O615" s="52">
        <v>253756.33</v>
      </c>
      <c r="P615" s="53">
        <f t="shared" si="102"/>
        <v>0</v>
      </c>
      <c r="Q615" s="8"/>
      <c r="R615" s="8"/>
      <c r="S615" s="8" t="s">
        <v>43</v>
      </c>
      <c r="T615" s="8"/>
      <c r="U615" s="8"/>
      <c r="V615" s="8" t="s">
        <v>1769</v>
      </c>
      <c r="W615" s="8" t="s">
        <v>1770</v>
      </c>
    </row>
    <row r="616" ht="39.75" customHeight="1">
      <c r="A616" s="55">
        <v>167.0</v>
      </c>
      <c r="B616" s="55" t="s">
        <v>995</v>
      </c>
      <c r="C616" s="18" t="s">
        <v>495</v>
      </c>
      <c r="D616" s="18" t="s">
        <v>24</v>
      </c>
      <c r="E616" s="18" t="s">
        <v>729</v>
      </c>
      <c r="F616" s="56">
        <v>184264.67</v>
      </c>
      <c r="G616" s="18" t="s">
        <v>507</v>
      </c>
      <c r="H616" s="18" t="s">
        <v>27</v>
      </c>
      <c r="I616" s="18"/>
      <c r="J616" s="23"/>
      <c r="K616" s="20"/>
      <c r="L616" s="56">
        <v>0.0</v>
      </c>
      <c r="M616" s="18"/>
      <c r="N616" s="56">
        <v>0.0</v>
      </c>
      <c r="O616" s="56">
        <v>0.0</v>
      </c>
      <c r="P616" s="57">
        <f t="shared" si="102"/>
        <v>0</v>
      </c>
      <c r="Q616" s="18"/>
      <c r="R616" s="18"/>
      <c r="S616" s="18"/>
      <c r="T616" s="18"/>
      <c r="U616" s="18"/>
      <c r="V616" s="18" t="s">
        <v>1769</v>
      </c>
      <c r="W616" s="18"/>
    </row>
    <row r="617" ht="39.75" customHeight="1">
      <c r="A617" s="7">
        <v>168.0</v>
      </c>
      <c r="B617" s="7">
        <v>2024.0</v>
      </c>
      <c r="C617" s="8" t="s">
        <v>495</v>
      </c>
      <c r="D617" s="8" t="s">
        <v>24</v>
      </c>
      <c r="E617" s="8" t="s">
        <v>729</v>
      </c>
      <c r="F617" s="52">
        <v>608971.0</v>
      </c>
      <c r="G617" s="8" t="s">
        <v>66</v>
      </c>
      <c r="H617" s="8" t="s">
        <v>338</v>
      </c>
      <c r="I617" s="8" t="s">
        <v>67</v>
      </c>
      <c r="J617" s="13" t="s">
        <v>1771</v>
      </c>
      <c r="K617" s="11">
        <v>45432.0</v>
      </c>
      <c r="L617" s="52">
        <v>608971.0</v>
      </c>
      <c r="M617" s="8" t="s">
        <v>1623</v>
      </c>
      <c r="N617" s="52">
        <v>608971.0</v>
      </c>
      <c r="O617" s="52">
        <v>608971.0</v>
      </c>
      <c r="P617" s="53">
        <f t="shared" si="102"/>
        <v>0</v>
      </c>
      <c r="Q617" s="8"/>
      <c r="R617" s="8"/>
      <c r="S617" s="8" t="s">
        <v>31</v>
      </c>
      <c r="T617" s="8"/>
      <c r="U617" s="8"/>
      <c r="V617" s="8" t="s">
        <v>1772</v>
      </c>
      <c r="W617" s="8" t="s">
        <v>1773</v>
      </c>
    </row>
    <row r="618" ht="39.75" customHeight="1">
      <c r="A618" s="7">
        <v>168.0</v>
      </c>
      <c r="B618" s="7">
        <v>2024.0</v>
      </c>
      <c r="C618" s="8" t="s">
        <v>495</v>
      </c>
      <c r="D618" s="8" t="s">
        <v>24</v>
      </c>
      <c r="E618" s="8" t="s">
        <v>729</v>
      </c>
      <c r="F618" s="52">
        <v>538295.92</v>
      </c>
      <c r="G618" s="8" t="s">
        <v>66</v>
      </c>
      <c r="H618" s="8" t="s">
        <v>626</v>
      </c>
      <c r="I618" s="8" t="s">
        <v>67</v>
      </c>
      <c r="J618" s="13" t="s">
        <v>1774</v>
      </c>
      <c r="K618" s="11">
        <v>45432.0</v>
      </c>
      <c r="L618" s="52">
        <v>538295.92</v>
      </c>
      <c r="M618" s="8" t="s">
        <v>1623</v>
      </c>
      <c r="N618" s="52">
        <v>538295.92</v>
      </c>
      <c r="O618" s="52">
        <v>538295.92</v>
      </c>
      <c r="P618" s="53">
        <f t="shared" si="102"/>
        <v>0</v>
      </c>
      <c r="Q618" s="8"/>
      <c r="R618" s="8"/>
      <c r="S618" s="8" t="s">
        <v>31</v>
      </c>
      <c r="T618" s="8"/>
      <c r="U618" s="8"/>
      <c r="V618" s="8" t="s">
        <v>1775</v>
      </c>
      <c r="W618" s="8" t="s">
        <v>1776</v>
      </c>
    </row>
    <row r="619" ht="39.75" customHeight="1">
      <c r="A619" s="7">
        <v>168.0</v>
      </c>
      <c r="B619" s="7">
        <v>2024.0</v>
      </c>
      <c r="C619" s="8" t="s">
        <v>495</v>
      </c>
      <c r="D619" s="8" t="s">
        <v>24</v>
      </c>
      <c r="E619" s="8" t="s">
        <v>729</v>
      </c>
      <c r="F619" s="52">
        <v>70675.08</v>
      </c>
      <c r="G619" s="8" t="s">
        <v>66</v>
      </c>
      <c r="H619" s="8" t="s">
        <v>626</v>
      </c>
      <c r="I619" s="8" t="s">
        <v>67</v>
      </c>
      <c r="J619" s="13" t="s">
        <v>1777</v>
      </c>
      <c r="K619" s="11">
        <v>45454.0</v>
      </c>
      <c r="L619" s="52">
        <v>70675.08</v>
      </c>
      <c r="M619" s="8" t="s">
        <v>1623</v>
      </c>
      <c r="N619" s="52">
        <v>70675.08</v>
      </c>
      <c r="O619" s="52">
        <v>70675.08</v>
      </c>
      <c r="P619" s="53">
        <f t="shared" si="102"/>
        <v>0</v>
      </c>
      <c r="Q619" s="8"/>
      <c r="R619" s="8"/>
      <c r="S619" s="8" t="s">
        <v>31</v>
      </c>
      <c r="T619" s="8"/>
      <c r="U619" s="8"/>
      <c r="V619" s="8" t="s">
        <v>1775</v>
      </c>
      <c r="W619" s="8" t="s">
        <v>1778</v>
      </c>
    </row>
    <row r="620" ht="39.75" customHeight="1">
      <c r="A620" s="7">
        <v>169.0</v>
      </c>
      <c r="B620" s="7">
        <v>2024.0</v>
      </c>
      <c r="C620" s="8" t="s">
        <v>495</v>
      </c>
      <c r="D620" s="8" t="s">
        <v>24</v>
      </c>
      <c r="E620" s="8" t="s">
        <v>729</v>
      </c>
      <c r="F620" s="52">
        <v>500000.0</v>
      </c>
      <c r="G620" s="8" t="s">
        <v>260</v>
      </c>
      <c r="H620" s="8" t="s">
        <v>27</v>
      </c>
      <c r="I620" s="8" t="s">
        <v>80</v>
      </c>
      <c r="J620" s="13" t="s">
        <v>1779</v>
      </c>
      <c r="K620" s="11">
        <v>45411.0</v>
      </c>
      <c r="L620" s="52">
        <v>500000.0</v>
      </c>
      <c r="M620" s="8" t="s">
        <v>1627</v>
      </c>
      <c r="N620" s="52">
        <v>500000.0</v>
      </c>
      <c r="O620" s="52">
        <v>500000.0</v>
      </c>
      <c r="P620" s="53">
        <f t="shared" si="102"/>
        <v>0</v>
      </c>
      <c r="Q620" s="8"/>
      <c r="R620" s="8"/>
      <c r="S620" s="8" t="s">
        <v>83</v>
      </c>
      <c r="T620" s="8"/>
      <c r="U620" s="8"/>
      <c r="V620" s="8" t="s">
        <v>1780</v>
      </c>
      <c r="W620" s="8" t="s">
        <v>1781</v>
      </c>
    </row>
    <row r="621" ht="39.75" customHeight="1">
      <c r="A621" s="54">
        <v>169.0</v>
      </c>
      <c r="B621" s="7">
        <v>2024.0</v>
      </c>
      <c r="C621" s="8" t="s">
        <v>495</v>
      </c>
      <c r="D621" s="8" t="s">
        <v>24</v>
      </c>
      <c r="E621" s="8" t="s">
        <v>729</v>
      </c>
      <c r="F621" s="52">
        <v>230000.0</v>
      </c>
      <c r="G621" s="8" t="s">
        <v>260</v>
      </c>
      <c r="H621" s="8" t="s">
        <v>27</v>
      </c>
      <c r="I621" s="8" t="s">
        <v>80</v>
      </c>
      <c r="J621" s="13" t="s">
        <v>1782</v>
      </c>
      <c r="K621" s="11">
        <v>45618.0</v>
      </c>
      <c r="L621" s="52">
        <v>230000.0</v>
      </c>
      <c r="M621" s="8" t="s">
        <v>1627</v>
      </c>
      <c r="N621" s="52">
        <v>230000.0</v>
      </c>
      <c r="O621" s="52">
        <v>230000.0</v>
      </c>
      <c r="P621" s="53">
        <f t="shared" si="102"/>
        <v>0</v>
      </c>
      <c r="Q621" s="8"/>
      <c r="R621" s="8"/>
      <c r="S621" s="8" t="s">
        <v>83</v>
      </c>
      <c r="T621" s="8"/>
      <c r="U621" s="8"/>
      <c r="V621" s="8" t="s">
        <v>1783</v>
      </c>
      <c r="W621" s="8" t="s">
        <v>1784</v>
      </c>
    </row>
    <row r="622" ht="39.75" customHeight="1">
      <c r="A622" s="54">
        <v>169.0</v>
      </c>
      <c r="B622" s="7">
        <v>2024.0</v>
      </c>
      <c r="C622" s="8" t="s">
        <v>495</v>
      </c>
      <c r="D622" s="8" t="s">
        <v>24</v>
      </c>
      <c r="E622" s="8" t="s">
        <v>729</v>
      </c>
      <c r="F622" s="52">
        <v>92059.0</v>
      </c>
      <c r="G622" s="8" t="s">
        <v>174</v>
      </c>
      <c r="H622" s="8" t="s">
        <v>27</v>
      </c>
      <c r="I622" s="8" t="s">
        <v>40</v>
      </c>
      <c r="J622" s="13" t="s">
        <v>1785</v>
      </c>
      <c r="K622" s="11">
        <v>45560.0</v>
      </c>
      <c r="L622" s="52">
        <v>92059.0</v>
      </c>
      <c r="M622" s="8" t="s">
        <v>1786</v>
      </c>
      <c r="N622" s="52">
        <v>92059.0</v>
      </c>
      <c r="O622" s="52">
        <v>92059.0</v>
      </c>
      <c r="P622" s="53">
        <f t="shared" si="102"/>
        <v>0</v>
      </c>
      <c r="Q622" s="8"/>
      <c r="R622" s="8"/>
      <c r="S622" s="8" t="s">
        <v>43</v>
      </c>
      <c r="T622" s="8"/>
      <c r="U622" s="8"/>
      <c r="V622" s="8" t="s">
        <v>1787</v>
      </c>
      <c r="W622" s="8" t="s">
        <v>1788</v>
      </c>
    </row>
    <row r="623" ht="39.75" customHeight="1">
      <c r="A623" s="54">
        <v>170.0</v>
      </c>
      <c r="B623" s="7">
        <v>2024.0</v>
      </c>
      <c r="C623" s="8" t="s">
        <v>495</v>
      </c>
      <c r="D623" s="8" t="s">
        <v>24</v>
      </c>
      <c r="E623" s="8" t="s">
        <v>729</v>
      </c>
      <c r="F623" s="52">
        <v>1533904.0</v>
      </c>
      <c r="G623" s="8" t="s">
        <v>174</v>
      </c>
      <c r="H623" s="8" t="s">
        <v>27</v>
      </c>
      <c r="I623" s="8" t="s">
        <v>40</v>
      </c>
      <c r="J623" s="13" t="s">
        <v>1789</v>
      </c>
      <c r="K623" s="11">
        <v>45455.0</v>
      </c>
      <c r="L623" s="52">
        <v>1533904.0</v>
      </c>
      <c r="M623" s="8" t="s">
        <v>1786</v>
      </c>
      <c r="N623" s="52">
        <v>1533904.0</v>
      </c>
      <c r="O623" s="52">
        <v>1533904.0</v>
      </c>
      <c r="P623" s="53">
        <f t="shared" si="102"/>
        <v>0</v>
      </c>
      <c r="Q623" s="8"/>
      <c r="R623" s="8"/>
      <c r="S623" s="8" t="s">
        <v>43</v>
      </c>
      <c r="T623" s="8"/>
      <c r="U623" s="8"/>
      <c r="V623" s="8" t="s">
        <v>1790</v>
      </c>
      <c r="W623" s="8" t="s">
        <v>1791</v>
      </c>
    </row>
    <row r="624" ht="39.75" customHeight="1">
      <c r="A624" s="54">
        <v>171.0</v>
      </c>
      <c r="B624" s="7">
        <v>2024.0</v>
      </c>
      <c r="C624" s="8" t="s">
        <v>495</v>
      </c>
      <c r="D624" s="8" t="s">
        <v>24</v>
      </c>
      <c r="E624" s="8" t="s">
        <v>729</v>
      </c>
      <c r="F624" s="52">
        <v>300000.0</v>
      </c>
      <c r="G624" s="8" t="s">
        <v>174</v>
      </c>
      <c r="H624" s="8" t="s">
        <v>27</v>
      </c>
      <c r="I624" s="8" t="s">
        <v>40</v>
      </c>
      <c r="J624" s="13" t="s">
        <v>1785</v>
      </c>
      <c r="K624" s="11">
        <v>45560.0</v>
      </c>
      <c r="L624" s="52">
        <v>300000.0</v>
      </c>
      <c r="M624" s="8" t="s">
        <v>1786</v>
      </c>
      <c r="N624" s="52">
        <v>300000.0</v>
      </c>
      <c r="O624" s="52">
        <v>300000.0</v>
      </c>
      <c r="P624" s="53">
        <f t="shared" si="102"/>
        <v>0</v>
      </c>
      <c r="Q624" s="8"/>
      <c r="R624" s="8"/>
      <c r="S624" s="8" t="s">
        <v>43</v>
      </c>
      <c r="T624" s="8"/>
      <c r="U624" s="8"/>
      <c r="V624" s="8" t="s">
        <v>1792</v>
      </c>
      <c r="W624" s="8" t="s">
        <v>1788</v>
      </c>
    </row>
    <row r="625" ht="39.75" customHeight="1">
      <c r="A625" s="54">
        <v>172.0</v>
      </c>
      <c r="B625" s="7">
        <v>2024.0</v>
      </c>
      <c r="C625" s="8" t="s">
        <v>495</v>
      </c>
      <c r="D625" s="8" t="s">
        <v>24</v>
      </c>
      <c r="E625" s="8" t="s">
        <v>729</v>
      </c>
      <c r="F625" s="52">
        <v>600000.0</v>
      </c>
      <c r="G625" s="8" t="s">
        <v>66</v>
      </c>
      <c r="H625" s="8" t="s">
        <v>626</v>
      </c>
      <c r="I625" s="8" t="s">
        <v>67</v>
      </c>
      <c r="J625" s="13" t="s">
        <v>1793</v>
      </c>
      <c r="K625" s="11">
        <v>45321.0</v>
      </c>
      <c r="L625" s="52">
        <v>600000.0</v>
      </c>
      <c r="M625" s="36" t="s">
        <v>1794</v>
      </c>
      <c r="N625" s="52">
        <v>600000.0</v>
      </c>
      <c r="O625" s="52">
        <v>600000.0</v>
      </c>
      <c r="P625" s="53">
        <f t="shared" si="102"/>
        <v>0</v>
      </c>
      <c r="Q625" s="8"/>
      <c r="R625" s="8"/>
      <c r="S625" s="8" t="s">
        <v>31</v>
      </c>
      <c r="T625" s="8"/>
      <c r="U625" s="8"/>
      <c r="V625" s="8" t="s">
        <v>1795</v>
      </c>
      <c r="W625" s="36" t="s">
        <v>1796</v>
      </c>
    </row>
    <row r="626" ht="39.75" customHeight="1">
      <c r="A626" s="54">
        <v>173.0</v>
      </c>
      <c r="B626" s="7">
        <v>2024.0</v>
      </c>
      <c r="C626" s="8" t="s">
        <v>495</v>
      </c>
      <c r="D626" s="8" t="s">
        <v>24</v>
      </c>
      <c r="E626" s="8" t="s">
        <v>729</v>
      </c>
      <c r="F626" s="52">
        <v>200000.0</v>
      </c>
      <c r="G626" s="8" t="s">
        <v>260</v>
      </c>
      <c r="H626" s="8" t="s">
        <v>27</v>
      </c>
      <c r="I626" s="8" t="s">
        <v>80</v>
      </c>
      <c r="J626" s="13" t="s">
        <v>1797</v>
      </c>
      <c r="K626" s="11">
        <v>45632.0</v>
      </c>
      <c r="L626" s="52">
        <v>200000.0</v>
      </c>
      <c r="M626" s="8" t="s">
        <v>1627</v>
      </c>
      <c r="N626" s="52">
        <v>200000.0</v>
      </c>
      <c r="O626" s="52">
        <v>200000.0</v>
      </c>
      <c r="P626" s="53">
        <f t="shared" si="102"/>
        <v>0</v>
      </c>
      <c r="Q626" s="8"/>
      <c r="R626" s="8"/>
      <c r="S626" s="8" t="s">
        <v>83</v>
      </c>
      <c r="T626" s="8"/>
      <c r="U626" s="8"/>
      <c r="V626" s="8" t="s">
        <v>1798</v>
      </c>
      <c r="W626" s="8" t="s">
        <v>1799</v>
      </c>
    </row>
    <row r="627" ht="39.75" customHeight="1">
      <c r="A627" s="54">
        <v>174.0</v>
      </c>
      <c r="B627" s="7">
        <v>2024.0</v>
      </c>
      <c r="C627" s="8" t="s">
        <v>495</v>
      </c>
      <c r="D627" s="8" t="s">
        <v>24</v>
      </c>
      <c r="E627" s="8" t="s">
        <v>729</v>
      </c>
      <c r="F627" s="52">
        <v>500000.0</v>
      </c>
      <c r="G627" s="8" t="s">
        <v>346</v>
      </c>
      <c r="H627" s="8" t="s">
        <v>27</v>
      </c>
      <c r="I627" s="8" t="s">
        <v>40</v>
      </c>
      <c r="J627" s="13" t="s">
        <v>1800</v>
      </c>
      <c r="K627" s="11">
        <v>45517.0</v>
      </c>
      <c r="L627" s="52">
        <v>500000.0</v>
      </c>
      <c r="M627" s="8" t="s">
        <v>1801</v>
      </c>
      <c r="N627" s="52">
        <v>500000.0</v>
      </c>
      <c r="O627" s="52">
        <v>500000.0</v>
      </c>
      <c r="P627" s="53">
        <f t="shared" si="102"/>
        <v>0</v>
      </c>
      <c r="Q627" s="8"/>
      <c r="R627" s="8"/>
      <c r="S627" s="8" t="s">
        <v>43</v>
      </c>
      <c r="T627" s="8"/>
      <c r="U627" s="8"/>
      <c r="V627" s="8" t="s">
        <v>1802</v>
      </c>
      <c r="W627" s="8" t="s">
        <v>1803</v>
      </c>
    </row>
    <row r="628" ht="39.75" customHeight="1">
      <c r="A628" s="54">
        <v>175.0</v>
      </c>
      <c r="B628" s="7">
        <v>2024.0</v>
      </c>
      <c r="C628" s="8" t="s">
        <v>495</v>
      </c>
      <c r="D628" s="8" t="s">
        <v>24</v>
      </c>
      <c r="E628" s="8" t="s">
        <v>729</v>
      </c>
      <c r="F628" s="52">
        <v>555928.25</v>
      </c>
      <c r="G628" s="8" t="s">
        <v>1601</v>
      </c>
      <c r="H628" s="8" t="s">
        <v>27</v>
      </c>
      <c r="I628" s="8" t="s">
        <v>463</v>
      </c>
      <c r="J628" s="13" t="s">
        <v>1804</v>
      </c>
      <c r="K628" s="11">
        <v>45510.0</v>
      </c>
      <c r="L628" s="52">
        <v>555928.25</v>
      </c>
      <c r="M628" s="8" t="s">
        <v>1805</v>
      </c>
      <c r="N628" s="52">
        <v>555928.25</v>
      </c>
      <c r="O628" s="52">
        <v>555928.25</v>
      </c>
      <c r="P628" s="53">
        <f t="shared" si="102"/>
        <v>0</v>
      </c>
      <c r="Q628" s="8"/>
      <c r="R628" s="8"/>
      <c r="S628" s="8" t="s">
        <v>31</v>
      </c>
      <c r="T628" s="8"/>
      <c r="U628" s="8"/>
      <c r="V628" s="8" t="s">
        <v>1806</v>
      </c>
      <c r="W628" s="8" t="s">
        <v>1807</v>
      </c>
    </row>
    <row r="629" ht="39.75" customHeight="1">
      <c r="A629" s="55">
        <v>175.0</v>
      </c>
      <c r="B629" s="55" t="s">
        <v>995</v>
      </c>
      <c r="C629" s="18" t="s">
        <v>495</v>
      </c>
      <c r="D629" s="18" t="s">
        <v>24</v>
      </c>
      <c r="E629" s="18" t="s">
        <v>729</v>
      </c>
      <c r="F629" s="56">
        <v>34.75</v>
      </c>
      <c r="G629" s="18" t="s">
        <v>1601</v>
      </c>
      <c r="H629" s="18" t="s">
        <v>27</v>
      </c>
      <c r="I629" s="18"/>
      <c r="J629" s="23"/>
      <c r="K629" s="20"/>
      <c r="L629" s="56">
        <v>0.0</v>
      </c>
      <c r="M629" s="18"/>
      <c r="N629" s="56">
        <v>0.0</v>
      </c>
      <c r="O629" s="56">
        <v>0.0</v>
      </c>
      <c r="P629" s="57">
        <f t="shared" si="102"/>
        <v>0</v>
      </c>
      <c r="Q629" s="18"/>
      <c r="R629" s="18"/>
      <c r="S629" s="18"/>
      <c r="T629" s="18"/>
      <c r="U629" s="18"/>
      <c r="V629" s="18" t="s">
        <v>1806</v>
      </c>
      <c r="W629" s="18"/>
    </row>
    <row r="630" ht="39.75" customHeight="1">
      <c r="A630" s="54">
        <v>176.0</v>
      </c>
      <c r="B630" s="7">
        <v>2024.0</v>
      </c>
      <c r="C630" s="8" t="s">
        <v>495</v>
      </c>
      <c r="D630" s="8" t="s">
        <v>24</v>
      </c>
      <c r="E630" s="8" t="s">
        <v>729</v>
      </c>
      <c r="F630" s="52">
        <v>650000.0</v>
      </c>
      <c r="G630" s="8" t="s">
        <v>66</v>
      </c>
      <c r="H630" s="8" t="s">
        <v>338</v>
      </c>
      <c r="I630" s="8" t="s">
        <v>67</v>
      </c>
      <c r="J630" s="13" t="s">
        <v>1808</v>
      </c>
      <c r="K630" s="11">
        <v>45630.0</v>
      </c>
      <c r="L630" s="52">
        <v>650000.0</v>
      </c>
      <c r="M630" s="8" t="s">
        <v>1647</v>
      </c>
      <c r="N630" s="52">
        <v>650000.0</v>
      </c>
      <c r="O630" s="52">
        <v>650000.0</v>
      </c>
      <c r="P630" s="53">
        <f t="shared" si="102"/>
        <v>0</v>
      </c>
      <c r="Q630" s="8"/>
      <c r="R630" s="8"/>
      <c r="S630" s="8" t="s">
        <v>31</v>
      </c>
      <c r="T630" s="8"/>
      <c r="U630" s="8"/>
      <c r="V630" s="8" t="s">
        <v>1809</v>
      </c>
      <c r="W630" s="8" t="s">
        <v>1810</v>
      </c>
    </row>
    <row r="631" ht="39.75" customHeight="1">
      <c r="A631" s="54">
        <v>176.0</v>
      </c>
      <c r="B631" s="7">
        <v>2024.0</v>
      </c>
      <c r="C631" s="8" t="s">
        <v>495</v>
      </c>
      <c r="D631" s="8" t="s">
        <v>24</v>
      </c>
      <c r="E631" s="8" t="s">
        <v>729</v>
      </c>
      <c r="F631" s="52">
        <v>148739.97</v>
      </c>
      <c r="G631" s="8" t="s">
        <v>66</v>
      </c>
      <c r="H631" s="8" t="s">
        <v>338</v>
      </c>
      <c r="I631" s="8" t="s">
        <v>67</v>
      </c>
      <c r="J631" s="13" t="s">
        <v>1811</v>
      </c>
      <c r="K631" s="11">
        <v>45630.0</v>
      </c>
      <c r="L631" s="52">
        <v>148739.97</v>
      </c>
      <c r="M631" s="8" t="s">
        <v>1647</v>
      </c>
      <c r="N631" s="52">
        <v>148739.97</v>
      </c>
      <c r="O631" s="52">
        <v>148739.97</v>
      </c>
      <c r="P631" s="53">
        <f t="shared" si="102"/>
        <v>0</v>
      </c>
      <c r="Q631" s="8"/>
      <c r="R631" s="8"/>
      <c r="S631" s="8" t="s">
        <v>31</v>
      </c>
      <c r="T631" s="8"/>
      <c r="U631" s="8"/>
      <c r="V631" s="8" t="s">
        <v>1809</v>
      </c>
      <c r="W631" s="8" t="s">
        <v>1812</v>
      </c>
    </row>
    <row r="632" ht="39.75" customHeight="1">
      <c r="A632" s="55">
        <v>176.0</v>
      </c>
      <c r="B632" s="55" t="s">
        <v>995</v>
      </c>
      <c r="C632" s="18" t="s">
        <v>495</v>
      </c>
      <c r="D632" s="18" t="s">
        <v>24</v>
      </c>
      <c r="E632" s="18" t="s">
        <v>729</v>
      </c>
      <c r="F632" s="56">
        <v>1260.03</v>
      </c>
      <c r="G632" s="18" t="s">
        <v>66</v>
      </c>
      <c r="H632" s="18" t="s">
        <v>338</v>
      </c>
      <c r="I632" s="18"/>
      <c r="J632" s="23"/>
      <c r="K632" s="20"/>
      <c r="L632" s="56">
        <v>0.0</v>
      </c>
      <c r="M632" s="18"/>
      <c r="N632" s="56">
        <v>0.0</v>
      </c>
      <c r="O632" s="56">
        <v>0.0</v>
      </c>
      <c r="P632" s="57">
        <f t="shared" si="102"/>
        <v>0</v>
      </c>
      <c r="Q632" s="18"/>
      <c r="R632" s="18"/>
      <c r="S632" s="18"/>
      <c r="T632" s="18"/>
      <c r="U632" s="18"/>
      <c r="V632" s="18" t="s">
        <v>1809</v>
      </c>
      <c r="W632" s="18"/>
    </row>
    <row r="633" ht="39.75" customHeight="1">
      <c r="A633" s="55">
        <v>177.0</v>
      </c>
      <c r="B633" s="55" t="s">
        <v>995</v>
      </c>
      <c r="C633" s="18" t="s">
        <v>495</v>
      </c>
      <c r="D633" s="18" t="s">
        <v>24</v>
      </c>
      <c r="E633" s="18" t="s">
        <v>729</v>
      </c>
      <c r="F633" s="56">
        <v>1000000.0</v>
      </c>
      <c r="G633" s="18" t="s">
        <v>329</v>
      </c>
      <c r="H633" s="18" t="s">
        <v>27</v>
      </c>
      <c r="I633" s="18"/>
      <c r="J633" s="23"/>
      <c r="K633" s="20"/>
      <c r="L633" s="56">
        <v>0.0</v>
      </c>
      <c r="M633" s="18"/>
      <c r="N633" s="56">
        <v>0.0</v>
      </c>
      <c r="O633" s="56">
        <v>0.0</v>
      </c>
      <c r="P633" s="57">
        <f t="shared" si="102"/>
        <v>0</v>
      </c>
      <c r="Q633" s="18"/>
      <c r="R633" s="18"/>
      <c r="S633" s="18"/>
      <c r="T633" s="18"/>
      <c r="U633" s="18"/>
      <c r="V633" s="18" t="s">
        <v>330</v>
      </c>
      <c r="W633" s="18"/>
    </row>
    <row r="634" ht="39.75" customHeight="1">
      <c r="A634" s="54">
        <v>178.0</v>
      </c>
      <c r="B634" s="7">
        <v>2024.0</v>
      </c>
      <c r="C634" s="8" t="s">
        <v>495</v>
      </c>
      <c r="D634" s="8" t="s">
        <v>24</v>
      </c>
      <c r="E634" s="8" t="s">
        <v>729</v>
      </c>
      <c r="F634" s="52">
        <v>455963.0</v>
      </c>
      <c r="G634" s="8" t="s">
        <v>260</v>
      </c>
      <c r="H634" s="8" t="s">
        <v>27</v>
      </c>
      <c r="I634" s="8" t="s">
        <v>80</v>
      </c>
      <c r="J634" s="13" t="s">
        <v>1813</v>
      </c>
      <c r="K634" s="11">
        <v>45609.0</v>
      </c>
      <c r="L634" s="52">
        <v>455963.0</v>
      </c>
      <c r="M634" s="8" t="s">
        <v>1814</v>
      </c>
      <c r="N634" s="52">
        <v>455963.0</v>
      </c>
      <c r="O634" s="52">
        <v>455963.0</v>
      </c>
      <c r="P634" s="53">
        <f t="shared" si="102"/>
        <v>0</v>
      </c>
      <c r="Q634" s="8"/>
      <c r="R634" s="8"/>
      <c r="S634" s="8" t="s">
        <v>83</v>
      </c>
      <c r="T634" s="8"/>
      <c r="U634" s="8"/>
      <c r="V634" s="8" t="s">
        <v>1815</v>
      </c>
      <c r="W634" s="8" t="s">
        <v>1816</v>
      </c>
    </row>
    <row r="635" ht="39.75" customHeight="1">
      <c r="A635" s="55">
        <v>179.0</v>
      </c>
      <c r="B635" s="55" t="s">
        <v>995</v>
      </c>
      <c r="C635" s="18" t="s">
        <v>495</v>
      </c>
      <c r="D635" s="18" t="s">
        <v>24</v>
      </c>
      <c r="E635" s="18" t="s">
        <v>729</v>
      </c>
      <c r="F635" s="56">
        <v>450000.0</v>
      </c>
      <c r="G635" s="18" t="s">
        <v>329</v>
      </c>
      <c r="H635" s="18" t="s">
        <v>27</v>
      </c>
      <c r="I635" s="18"/>
      <c r="J635" s="23"/>
      <c r="K635" s="20"/>
      <c r="L635" s="56">
        <v>0.0</v>
      </c>
      <c r="M635" s="18"/>
      <c r="N635" s="56">
        <v>0.0</v>
      </c>
      <c r="O635" s="56">
        <v>0.0</v>
      </c>
      <c r="P635" s="57">
        <f t="shared" si="102"/>
        <v>0</v>
      </c>
      <c r="Q635" s="18"/>
      <c r="R635" s="18"/>
      <c r="S635" s="18"/>
      <c r="T635" s="18"/>
      <c r="U635" s="18"/>
      <c r="V635" s="18" t="s">
        <v>330</v>
      </c>
      <c r="W635" s="18"/>
    </row>
    <row r="636" ht="39.75" customHeight="1">
      <c r="A636" s="55">
        <v>180.0</v>
      </c>
      <c r="B636" s="55" t="s">
        <v>995</v>
      </c>
      <c r="C636" s="18" t="s">
        <v>495</v>
      </c>
      <c r="D636" s="18" t="s">
        <v>24</v>
      </c>
      <c r="E636" s="18" t="s">
        <v>729</v>
      </c>
      <c r="F636" s="56">
        <v>450000.0</v>
      </c>
      <c r="G636" s="18" t="s">
        <v>329</v>
      </c>
      <c r="H636" s="18" t="s">
        <v>27</v>
      </c>
      <c r="I636" s="18"/>
      <c r="J636" s="23"/>
      <c r="K636" s="20"/>
      <c r="L636" s="56">
        <v>0.0</v>
      </c>
      <c r="M636" s="18"/>
      <c r="N636" s="56">
        <v>0.0</v>
      </c>
      <c r="O636" s="56">
        <v>0.0</v>
      </c>
      <c r="P636" s="57">
        <f t="shared" si="102"/>
        <v>0</v>
      </c>
      <c r="Q636" s="18"/>
      <c r="R636" s="18"/>
      <c r="S636" s="18"/>
      <c r="T636" s="18"/>
      <c r="U636" s="18"/>
      <c r="V636" s="18" t="s">
        <v>330</v>
      </c>
      <c r="W636" s="18"/>
    </row>
    <row r="637" ht="39.75" customHeight="1">
      <c r="A637" s="54">
        <v>181.0</v>
      </c>
      <c r="B637" s="7">
        <v>2024.0</v>
      </c>
      <c r="C637" s="8" t="s">
        <v>495</v>
      </c>
      <c r="D637" s="8" t="s">
        <v>24</v>
      </c>
      <c r="E637" s="8" t="s">
        <v>729</v>
      </c>
      <c r="F637" s="52">
        <v>300000.0</v>
      </c>
      <c r="G637" s="8" t="s">
        <v>507</v>
      </c>
      <c r="H637" s="8" t="s">
        <v>27</v>
      </c>
      <c r="I637" s="8" t="s">
        <v>40</v>
      </c>
      <c r="J637" s="13" t="s">
        <v>1817</v>
      </c>
      <c r="K637" s="11">
        <v>45492.0</v>
      </c>
      <c r="L637" s="52">
        <v>300000.0</v>
      </c>
      <c r="M637" s="8" t="s">
        <v>1764</v>
      </c>
      <c r="N637" s="52">
        <v>300000.0</v>
      </c>
      <c r="O637" s="52">
        <v>300000.0</v>
      </c>
      <c r="P637" s="53">
        <f t="shared" si="102"/>
        <v>0</v>
      </c>
      <c r="Q637" s="8"/>
      <c r="R637" s="8"/>
      <c r="S637" s="8" t="s">
        <v>43</v>
      </c>
      <c r="T637" s="8"/>
      <c r="U637" s="8"/>
      <c r="V637" s="8" t="s">
        <v>1818</v>
      </c>
      <c r="W637" s="8" t="s">
        <v>1819</v>
      </c>
    </row>
    <row r="638" ht="39.75" customHeight="1">
      <c r="A638" s="54">
        <v>182.0</v>
      </c>
      <c r="B638" s="7">
        <v>2024.0</v>
      </c>
      <c r="C638" s="8" t="s">
        <v>495</v>
      </c>
      <c r="D638" s="8" t="s">
        <v>24</v>
      </c>
      <c r="E638" s="8" t="s">
        <v>729</v>
      </c>
      <c r="F638" s="52">
        <v>2655963.0</v>
      </c>
      <c r="G638" s="8" t="s">
        <v>507</v>
      </c>
      <c r="H638" s="8" t="s">
        <v>75</v>
      </c>
      <c r="I638" s="8" t="s">
        <v>80</v>
      </c>
      <c r="J638" s="13" t="s">
        <v>1820</v>
      </c>
      <c r="K638" s="11">
        <v>45358.0</v>
      </c>
      <c r="L638" s="52">
        <v>2655963.0</v>
      </c>
      <c r="M638" s="8" t="s">
        <v>1821</v>
      </c>
      <c r="N638" s="52">
        <v>2655963.0</v>
      </c>
      <c r="O638" s="52">
        <v>2655963.0</v>
      </c>
      <c r="P638" s="53">
        <f t="shared" si="102"/>
        <v>0</v>
      </c>
      <c r="Q638" s="8"/>
      <c r="R638" s="8"/>
      <c r="S638" s="8" t="s">
        <v>83</v>
      </c>
      <c r="T638" s="8"/>
      <c r="U638" s="8"/>
      <c r="V638" s="8" t="s">
        <v>1822</v>
      </c>
      <c r="W638" s="36" t="s">
        <v>1823</v>
      </c>
    </row>
    <row r="639" ht="39.75" customHeight="1">
      <c r="A639" s="54">
        <v>183.0</v>
      </c>
      <c r="B639" s="7">
        <v>2024.0</v>
      </c>
      <c r="C639" s="8" t="s">
        <v>495</v>
      </c>
      <c r="D639" s="8" t="s">
        <v>24</v>
      </c>
      <c r="E639" s="8" t="s">
        <v>729</v>
      </c>
      <c r="F639" s="52">
        <v>142644.69</v>
      </c>
      <c r="G639" s="8" t="s">
        <v>66</v>
      </c>
      <c r="H639" s="8" t="s">
        <v>27</v>
      </c>
      <c r="I639" s="8" t="s">
        <v>67</v>
      </c>
      <c r="J639" s="13" t="s">
        <v>1824</v>
      </c>
      <c r="K639" s="11">
        <v>45639.0</v>
      </c>
      <c r="L639" s="52">
        <v>142644.69</v>
      </c>
      <c r="M639" s="8" t="s">
        <v>1825</v>
      </c>
      <c r="N639" s="52">
        <v>142644.69</v>
      </c>
      <c r="O639" s="52">
        <v>142644.69</v>
      </c>
      <c r="P639" s="53">
        <f t="shared" si="102"/>
        <v>0</v>
      </c>
      <c r="Q639" s="8"/>
      <c r="R639" s="8"/>
      <c r="S639" s="8" t="s">
        <v>31</v>
      </c>
      <c r="T639" s="8"/>
      <c r="U639" s="8"/>
      <c r="V639" s="8" t="s">
        <v>1826</v>
      </c>
      <c r="W639" s="8" t="s">
        <v>1827</v>
      </c>
    </row>
    <row r="640" ht="39.75" customHeight="1">
      <c r="A640" s="64">
        <v>183.0</v>
      </c>
      <c r="B640" s="43">
        <v>2024.0</v>
      </c>
      <c r="C640" s="44" t="s">
        <v>495</v>
      </c>
      <c r="D640" s="44" t="s">
        <v>24</v>
      </c>
      <c r="E640" s="44" t="s">
        <v>729</v>
      </c>
      <c r="F640" s="61">
        <v>476935.51</v>
      </c>
      <c r="G640" s="44" t="s">
        <v>66</v>
      </c>
      <c r="H640" s="44" t="s">
        <v>27</v>
      </c>
      <c r="I640" s="44" t="s">
        <v>223</v>
      </c>
      <c r="J640" s="62" t="s">
        <v>1828</v>
      </c>
      <c r="K640" s="46">
        <v>45639.0</v>
      </c>
      <c r="L640" s="61">
        <v>476935.51</v>
      </c>
      <c r="M640" s="44" t="s">
        <v>1829</v>
      </c>
      <c r="N640" s="61">
        <v>448100.21</v>
      </c>
      <c r="O640" s="61">
        <v>448100.21</v>
      </c>
      <c r="P640" s="63">
        <f t="shared" si="102"/>
        <v>28835.3</v>
      </c>
      <c r="Q640" s="44"/>
      <c r="R640" s="44"/>
      <c r="S640" s="44" t="s">
        <v>31</v>
      </c>
      <c r="T640" s="44"/>
      <c r="U640" s="44"/>
      <c r="V640" s="44" t="s">
        <v>1830</v>
      </c>
      <c r="W640" s="44" t="s">
        <v>1831</v>
      </c>
    </row>
    <row r="641" ht="39.75" customHeight="1">
      <c r="A641" s="55">
        <v>183.0</v>
      </c>
      <c r="B641" s="55" t="s">
        <v>995</v>
      </c>
      <c r="C641" s="18" t="s">
        <v>495</v>
      </c>
      <c r="D641" s="18" t="s">
        <v>24</v>
      </c>
      <c r="E641" s="18" t="s">
        <v>729</v>
      </c>
      <c r="F641" s="56">
        <v>530440.8</v>
      </c>
      <c r="G641" s="18" t="s">
        <v>507</v>
      </c>
      <c r="H641" s="18" t="s">
        <v>27</v>
      </c>
      <c r="I641" s="18"/>
      <c r="J641" s="23"/>
      <c r="K641" s="20"/>
      <c r="L641" s="56">
        <v>0.0</v>
      </c>
      <c r="M641" s="18"/>
      <c r="N641" s="56">
        <v>0.0</v>
      </c>
      <c r="O641" s="56">
        <v>0.0</v>
      </c>
      <c r="P641" s="57">
        <f t="shared" si="102"/>
        <v>0</v>
      </c>
      <c r="Q641" s="18"/>
      <c r="R641" s="18"/>
      <c r="S641" s="18"/>
      <c r="T641" s="18"/>
      <c r="U641" s="18"/>
      <c r="V641" s="18" t="s">
        <v>1832</v>
      </c>
      <c r="W641" s="18"/>
    </row>
    <row r="642" ht="39.75" customHeight="1">
      <c r="A642" s="54">
        <v>183.0</v>
      </c>
      <c r="B642" s="7">
        <v>2024.0</v>
      </c>
      <c r="C642" s="8" t="s">
        <v>495</v>
      </c>
      <c r="D642" s="8" t="s">
        <v>24</v>
      </c>
      <c r="E642" s="8" t="s">
        <v>729</v>
      </c>
      <c r="F642" s="52">
        <v>160858.0</v>
      </c>
      <c r="G642" s="8" t="s">
        <v>346</v>
      </c>
      <c r="H642" s="8" t="s">
        <v>27</v>
      </c>
      <c r="I642" s="8" t="s">
        <v>347</v>
      </c>
      <c r="J642" s="13" t="s">
        <v>1833</v>
      </c>
      <c r="K642" s="11">
        <v>45497.0</v>
      </c>
      <c r="L642" s="52">
        <v>160858.0</v>
      </c>
      <c r="M642" s="8" t="s">
        <v>1834</v>
      </c>
      <c r="N642" s="52">
        <v>160858.0</v>
      </c>
      <c r="O642" s="52">
        <v>160858.0</v>
      </c>
      <c r="P642" s="53">
        <f t="shared" ref="P642:P643" si="103">SUM(F642-O642)</f>
        <v>0</v>
      </c>
      <c r="Q642" s="8"/>
      <c r="R642" s="8"/>
      <c r="S642" s="8" t="s">
        <v>43</v>
      </c>
      <c r="T642" s="8"/>
      <c r="U642" s="8"/>
      <c r="V642" s="8" t="s">
        <v>1835</v>
      </c>
      <c r="W642" s="8" t="s">
        <v>1836</v>
      </c>
    </row>
    <row r="643" ht="39.75" customHeight="1">
      <c r="A643" s="7">
        <v>184.0</v>
      </c>
      <c r="B643" s="7">
        <v>2024.0</v>
      </c>
      <c r="C643" s="8" t="s">
        <v>495</v>
      </c>
      <c r="D643" s="8" t="s">
        <v>24</v>
      </c>
      <c r="E643" s="8" t="s">
        <v>729</v>
      </c>
      <c r="F643" s="52">
        <v>139142.0</v>
      </c>
      <c r="G643" s="8" t="s">
        <v>346</v>
      </c>
      <c r="H643" s="8" t="s">
        <v>27</v>
      </c>
      <c r="I643" s="8" t="s">
        <v>347</v>
      </c>
      <c r="J643" s="13" t="s">
        <v>1833</v>
      </c>
      <c r="K643" s="11">
        <v>45497.0</v>
      </c>
      <c r="L643" s="52">
        <v>139142.0</v>
      </c>
      <c r="M643" s="8" t="s">
        <v>1834</v>
      </c>
      <c r="N643" s="52">
        <v>139142.0</v>
      </c>
      <c r="O643" s="52">
        <v>139142.0</v>
      </c>
      <c r="P643" s="53">
        <f t="shared" si="103"/>
        <v>0</v>
      </c>
      <c r="Q643" s="8"/>
      <c r="R643" s="8"/>
      <c r="S643" s="8" t="s">
        <v>43</v>
      </c>
      <c r="T643" s="8"/>
      <c r="U643" s="8"/>
      <c r="V643" s="8" t="s">
        <v>1835</v>
      </c>
      <c r="W643" s="8" t="s">
        <v>1836</v>
      </c>
    </row>
    <row r="644" ht="39.75" customHeight="1">
      <c r="A644" s="64">
        <v>185.0</v>
      </c>
      <c r="B644" s="43">
        <v>2024.0</v>
      </c>
      <c r="C644" s="44" t="s">
        <v>495</v>
      </c>
      <c r="D644" s="44" t="s">
        <v>24</v>
      </c>
      <c r="E644" s="44" t="s">
        <v>729</v>
      </c>
      <c r="F644" s="61">
        <v>450000.0</v>
      </c>
      <c r="G644" s="44" t="s">
        <v>66</v>
      </c>
      <c r="H644" s="44" t="s">
        <v>626</v>
      </c>
      <c r="I644" s="44" t="s">
        <v>80</v>
      </c>
      <c r="J644" s="62" t="s">
        <v>1837</v>
      </c>
      <c r="K644" s="46">
        <v>45463.0</v>
      </c>
      <c r="L644" s="61">
        <v>450000.0</v>
      </c>
      <c r="M644" s="44" t="s">
        <v>1838</v>
      </c>
      <c r="N644" s="61">
        <v>300000.0</v>
      </c>
      <c r="O644" s="61">
        <v>300000.0</v>
      </c>
      <c r="P644" s="63">
        <f t="shared" ref="P644:P677" si="104">SUM(L644-O644)</f>
        <v>150000</v>
      </c>
      <c r="Q644" s="44"/>
      <c r="R644" s="44"/>
      <c r="S644" s="44" t="s">
        <v>83</v>
      </c>
      <c r="T644" s="44"/>
      <c r="U644" s="44"/>
      <c r="V644" s="44" t="s">
        <v>1839</v>
      </c>
      <c r="W644" s="44" t="s">
        <v>1840</v>
      </c>
    </row>
    <row r="645" ht="39.75" customHeight="1">
      <c r="A645" s="54">
        <v>186.0</v>
      </c>
      <c r="B645" s="7">
        <v>2024.0</v>
      </c>
      <c r="C645" s="8" t="s">
        <v>495</v>
      </c>
      <c r="D645" s="8" t="s">
        <v>24</v>
      </c>
      <c r="E645" s="8" t="s">
        <v>729</v>
      </c>
      <c r="F645" s="52">
        <v>755942.0</v>
      </c>
      <c r="G645" s="8" t="s">
        <v>66</v>
      </c>
      <c r="H645" s="8" t="s">
        <v>626</v>
      </c>
      <c r="I645" s="8" t="s">
        <v>80</v>
      </c>
      <c r="J645" s="13" t="s">
        <v>1841</v>
      </c>
      <c r="K645" s="11">
        <v>45476.0</v>
      </c>
      <c r="L645" s="52">
        <v>755942.0</v>
      </c>
      <c r="M645" s="8" t="s">
        <v>1842</v>
      </c>
      <c r="N645" s="52">
        <v>755942.0</v>
      </c>
      <c r="O645" s="52">
        <v>755942.0</v>
      </c>
      <c r="P645" s="53">
        <f t="shared" si="104"/>
        <v>0</v>
      </c>
      <c r="Q645" s="8"/>
      <c r="R645" s="8"/>
      <c r="S645" s="8" t="s">
        <v>83</v>
      </c>
      <c r="T645" s="8"/>
      <c r="U645" s="8"/>
      <c r="V645" s="8" t="s">
        <v>1843</v>
      </c>
      <c r="W645" s="8"/>
    </row>
    <row r="646" ht="39.75" customHeight="1">
      <c r="A646" s="54">
        <v>187.0</v>
      </c>
      <c r="B646" s="7">
        <v>2024.0</v>
      </c>
      <c r="C646" s="8" t="s">
        <v>495</v>
      </c>
      <c r="D646" s="8" t="s">
        <v>24</v>
      </c>
      <c r="E646" s="8" t="s">
        <v>729</v>
      </c>
      <c r="F646" s="52">
        <v>1000000.0</v>
      </c>
      <c r="G646" s="8" t="s">
        <v>260</v>
      </c>
      <c r="H646" s="8" t="s">
        <v>304</v>
      </c>
      <c r="I646" s="8" t="s">
        <v>80</v>
      </c>
      <c r="J646" s="13" t="s">
        <v>1844</v>
      </c>
      <c r="K646" s="11">
        <v>45329.0</v>
      </c>
      <c r="L646" s="52">
        <v>1000000.0</v>
      </c>
      <c r="M646" s="36" t="s">
        <v>1627</v>
      </c>
      <c r="N646" s="52">
        <v>1000000.0</v>
      </c>
      <c r="O646" s="52">
        <v>1000000.0</v>
      </c>
      <c r="P646" s="53">
        <f t="shared" si="104"/>
        <v>0</v>
      </c>
      <c r="Q646" s="8"/>
      <c r="R646" s="8"/>
      <c r="S646" s="8" t="s">
        <v>83</v>
      </c>
      <c r="T646" s="8"/>
      <c r="U646" s="8"/>
      <c r="V646" s="8" t="s">
        <v>1845</v>
      </c>
      <c r="W646" s="36" t="s">
        <v>1846</v>
      </c>
    </row>
    <row r="647" ht="39.75" customHeight="1">
      <c r="A647" s="54">
        <v>188.0</v>
      </c>
      <c r="B647" s="7">
        <v>2024.0</v>
      </c>
      <c r="C647" s="8" t="s">
        <v>495</v>
      </c>
      <c r="D647" s="8" t="s">
        <v>24</v>
      </c>
      <c r="E647" s="8" t="s">
        <v>729</v>
      </c>
      <c r="F647" s="52">
        <v>460000.0</v>
      </c>
      <c r="G647" s="8" t="s">
        <v>66</v>
      </c>
      <c r="H647" s="8" t="s">
        <v>304</v>
      </c>
      <c r="I647" s="8" t="s">
        <v>80</v>
      </c>
      <c r="J647" s="13" t="s">
        <v>1847</v>
      </c>
      <c r="K647" s="11">
        <v>45478.0</v>
      </c>
      <c r="L647" s="52">
        <v>460000.0</v>
      </c>
      <c r="M647" s="8" t="s">
        <v>1848</v>
      </c>
      <c r="N647" s="52">
        <v>460000.0</v>
      </c>
      <c r="O647" s="52">
        <v>460000.0</v>
      </c>
      <c r="P647" s="53">
        <f t="shared" si="104"/>
        <v>0</v>
      </c>
      <c r="Q647" s="8"/>
      <c r="R647" s="8"/>
      <c r="S647" s="8" t="s">
        <v>83</v>
      </c>
      <c r="T647" s="8"/>
      <c r="U647" s="8"/>
      <c r="V647" s="8" t="s">
        <v>1849</v>
      </c>
      <c r="W647" s="8" t="s">
        <v>1850</v>
      </c>
    </row>
    <row r="648" ht="39.75" customHeight="1">
      <c r="A648" s="54">
        <v>189.0</v>
      </c>
      <c r="B648" s="7">
        <v>2024.0</v>
      </c>
      <c r="C648" s="8" t="s">
        <v>495</v>
      </c>
      <c r="D648" s="8" t="s">
        <v>24</v>
      </c>
      <c r="E648" s="8" t="s">
        <v>729</v>
      </c>
      <c r="F648" s="52">
        <v>800000.0</v>
      </c>
      <c r="G648" s="8" t="s">
        <v>66</v>
      </c>
      <c r="H648" s="8" t="s">
        <v>27</v>
      </c>
      <c r="I648" s="8" t="s">
        <v>80</v>
      </c>
      <c r="J648" s="13" t="s">
        <v>1851</v>
      </c>
      <c r="K648" s="11">
        <v>45478.0</v>
      </c>
      <c r="L648" s="52">
        <v>800000.0</v>
      </c>
      <c r="M648" s="8" t="s">
        <v>1852</v>
      </c>
      <c r="N648" s="52">
        <v>800000.0</v>
      </c>
      <c r="O648" s="52">
        <v>800000.0</v>
      </c>
      <c r="P648" s="53">
        <f t="shared" si="104"/>
        <v>0</v>
      </c>
      <c r="Q648" s="8"/>
      <c r="R648" s="8"/>
      <c r="S648" s="8" t="s">
        <v>83</v>
      </c>
      <c r="T648" s="8"/>
      <c r="U648" s="8"/>
      <c r="V648" s="8" t="s">
        <v>1853</v>
      </c>
      <c r="W648" s="8" t="s">
        <v>1854</v>
      </c>
    </row>
    <row r="649" ht="39.75" customHeight="1">
      <c r="A649" s="54">
        <v>190.0</v>
      </c>
      <c r="B649" s="7">
        <v>2024.0</v>
      </c>
      <c r="C649" s="8" t="s">
        <v>495</v>
      </c>
      <c r="D649" s="8" t="s">
        <v>24</v>
      </c>
      <c r="E649" s="8" t="s">
        <v>729</v>
      </c>
      <c r="F649" s="52">
        <v>395963.0</v>
      </c>
      <c r="G649" s="8" t="s">
        <v>66</v>
      </c>
      <c r="H649" s="8" t="s">
        <v>304</v>
      </c>
      <c r="I649" s="8" t="s">
        <v>80</v>
      </c>
      <c r="J649" s="13" t="s">
        <v>1855</v>
      </c>
      <c r="K649" s="11">
        <v>45478.0</v>
      </c>
      <c r="L649" s="52">
        <v>395963.0</v>
      </c>
      <c r="M649" s="8" t="s">
        <v>1848</v>
      </c>
      <c r="N649" s="52">
        <v>395963.0</v>
      </c>
      <c r="O649" s="52">
        <v>395963.0</v>
      </c>
      <c r="P649" s="53">
        <f t="shared" si="104"/>
        <v>0</v>
      </c>
      <c r="Q649" s="8"/>
      <c r="R649" s="8"/>
      <c r="S649" s="8" t="s">
        <v>83</v>
      </c>
      <c r="T649" s="8"/>
      <c r="U649" s="8"/>
      <c r="V649" s="8" t="s">
        <v>1856</v>
      </c>
      <c r="W649" s="8" t="s">
        <v>1857</v>
      </c>
    </row>
    <row r="650" ht="39.75" customHeight="1">
      <c r="A650" s="54">
        <v>191.0</v>
      </c>
      <c r="B650" s="7">
        <v>2024.0</v>
      </c>
      <c r="C650" s="8" t="s">
        <v>495</v>
      </c>
      <c r="D650" s="8" t="s">
        <v>24</v>
      </c>
      <c r="E650" s="8" t="s">
        <v>729</v>
      </c>
      <c r="F650" s="52">
        <v>1000000.0</v>
      </c>
      <c r="G650" s="8" t="s">
        <v>260</v>
      </c>
      <c r="H650" s="8" t="s">
        <v>27</v>
      </c>
      <c r="I650" s="8" t="s">
        <v>444</v>
      </c>
      <c r="J650" s="13" t="s">
        <v>1858</v>
      </c>
      <c r="K650" s="11">
        <v>45343.0</v>
      </c>
      <c r="L650" s="52">
        <v>1000000.0</v>
      </c>
      <c r="M650" s="8" t="s">
        <v>1859</v>
      </c>
      <c r="N650" s="52">
        <v>1000000.0</v>
      </c>
      <c r="O650" s="52">
        <v>1000000.0</v>
      </c>
      <c r="P650" s="53">
        <f t="shared" si="104"/>
        <v>0</v>
      </c>
      <c r="Q650" s="8"/>
      <c r="R650" s="8"/>
      <c r="S650" s="8" t="s">
        <v>31</v>
      </c>
      <c r="T650" s="8"/>
      <c r="U650" s="8"/>
      <c r="V650" s="8" t="s">
        <v>1860</v>
      </c>
      <c r="W650" s="8" t="s">
        <v>1861</v>
      </c>
    </row>
    <row r="651" ht="39.75" customHeight="1">
      <c r="A651" s="54">
        <v>192.0</v>
      </c>
      <c r="B651" s="7">
        <v>2024.0</v>
      </c>
      <c r="C651" s="8" t="s">
        <v>495</v>
      </c>
      <c r="D651" s="8" t="s">
        <v>24</v>
      </c>
      <c r="E651" s="8" t="s">
        <v>729</v>
      </c>
      <c r="F651" s="52">
        <v>500000.0</v>
      </c>
      <c r="G651" s="8" t="s">
        <v>507</v>
      </c>
      <c r="H651" s="8" t="s">
        <v>27</v>
      </c>
      <c r="I651" s="8" t="s">
        <v>40</v>
      </c>
      <c r="J651" s="13" t="s">
        <v>1862</v>
      </c>
      <c r="K651" s="11">
        <v>45491.0</v>
      </c>
      <c r="L651" s="52">
        <v>500000.0</v>
      </c>
      <c r="M651" s="8" t="s">
        <v>1768</v>
      </c>
      <c r="N651" s="52">
        <v>500000.0</v>
      </c>
      <c r="O651" s="52">
        <v>500000.0</v>
      </c>
      <c r="P651" s="53">
        <f t="shared" si="104"/>
        <v>0</v>
      </c>
      <c r="Q651" s="8"/>
      <c r="R651" s="8"/>
      <c r="S651" s="8" t="s">
        <v>43</v>
      </c>
      <c r="T651" s="8"/>
      <c r="U651" s="8"/>
      <c r="V651" s="8" t="s">
        <v>1863</v>
      </c>
      <c r="W651" s="8" t="s">
        <v>1864</v>
      </c>
    </row>
    <row r="652" ht="39.75" customHeight="1">
      <c r="A652" s="54">
        <v>193.0</v>
      </c>
      <c r="B652" s="7">
        <v>2024.0</v>
      </c>
      <c r="C652" s="8" t="s">
        <v>495</v>
      </c>
      <c r="D652" s="8" t="s">
        <v>24</v>
      </c>
      <c r="E652" s="8" t="s">
        <v>729</v>
      </c>
      <c r="F652" s="52">
        <v>855963.0</v>
      </c>
      <c r="G652" s="8" t="s">
        <v>260</v>
      </c>
      <c r="H652" s="8" t="s">
        <v>27</v>
      </c>
      <c r="I652" s="8" t="s">
        <v>40</v>
      </c>
      <c r="J652" s="13" t="s">
        <v>1865</v>
      </c>
      <c r="K652" s="11">
        <v>45436.0</v>
      </c>
      <c r="L652" s="52">
        <v>855963.0</v>
      </c>
      <c r="M652" s="8" t="s">
        <v>1866</v>
      </c>
      <c r="N652" s="52">
        <v>855963.0</v>
      </c>
      <c r="O652" s="52">
        <v>855963.0</v>
      </c>
      <c r="P652" s="53">
        <f t="shared" si="104"/>
        <v>0</v>
      </c>
      <c r="Q652" s="8"/>
      <c r="R652" s="8"/>
      <c r="S652" s="8" t="s">
        <v>43</v>
      </c>
      <c r="T652" s="8"/>
      <c r="U652" s="8"/>
      <c r="V652" s="8" t="s">
        <v>1867</v>
      </c>
      <c r="W652" s="8" t="s">
        <v>1868</v>
      </c>
    </row>
    <row r="653" ht="39.75" customHeight="1">
      <c r="A653" s="54">
        <v>194.0</v>
      </c>
      <c r="B653" s="7">
        <v>2024.0</v>
      </c>
      <c r="C653" s="8" t="s">
        <v>495</v>
      </c>
      <c r="D653" s="8" t="s">
        <v>24</v>
      </c>
      <c r="E653" s="8" t="s">
        <v>729</v>
      </c>
      <c r="F653" s="52">
        <v>99925.63</v>
      </c>
      <c r="G653" s="8" t="s">
        <v>713</v>
      </c>
      <c r="H653" s="8" t="s">
        <v>27</v>
      </c>
      <c r="I653" s="8" t="s">
        <v>40</v>
      </c>
      <c r="J653" s="13" t="s">
        <v>1869</v>
      </c>
      <c r="K653" s="11">
        <v>45450.0</v>
      </c>
      <c r="L653" s="52">
        <v>99925.63</v>
      </c>
      <c r="M653" s="8" t="s">
        <v>1870</v>
      </c>
      <c r="N653" s="52">
        <v>99925.63</v>
      </c>
      <c r="O653" s="52">
        <v>99925.63</v>
      </c>
      <c r="P653" s="53">
        <f t="shared" si="104"/>
        <v>0</v>
      </c>
      <c r="Q653" s="8"/>
      <c r="R653" s="8"/>
      <c r="S653" s="8" t="s">
        <v>43</v>
      </c>
      <c r="T653" s="8"/>
      <c r="U653" s="8"/>
      <c r="V653" s="8" t="s">
        <v>1871</v>
      </c>
      <c r="W653" s="8" t="s">
        <v>1872</v>
      </c>
    </row>
    <row r="654" ht="39.75" customHeight="1">
      <c r="A654" s="55">
        <v>194.0</v>
      </c>
      <c r="B654" s="55" t="s">
        <v>995</v>
      </c>
      <c r="C654" s="18" t="s">
        <v>495</v>
      </c>
      <c r="D654" s="18" t="s">
        <v>24</v>
      </c>
      <c r="E654" s="18" t="s">
        <v>729</v>
      </c>
      <c r="F654" s="56">
        <v>74.37</v>
      </c>
      <c r="G654" s="18" t="s">
        <v>713</v>
      </c>
      <c r="H654" s="18" t="s">
        <v>27</v>
      </c>
      <c r="I654" s="18"/>
      <c r="J654" s="23"/>
      <c r="K654" s="20"/>
      <c r="L654" s="56">
        <v>0.0</v>
      </c>
      <c r="M654" s="18"/>
      <c r="N654" s="56">
        <v>0.0</v>
      </c>
      <c r="O654" s="56">
        <v>0.0</v>
      </c>
      <c r="P654" s="57">
        <f t="shared" si="104"/>
        <v>0</v>
      </c>
      <c r="Q654" s="18"/>
      <c r="R654" s="18"/>
      <c r="S654" s="18"/>
      <c r="T654" s="18"/>
      <c r="U654" s="18"/>
      <c r="V654" s="18" t="s">
        <v>1871</v>
      </c>
      <c r="W654" s="18"/>
    </row>
    <row r="655" ht="39.75" customHeight="1">
      <c r="A655" s="7">
        <v>195.0</v>
      </c>
      <c r="B655" s="7">
        <v>2024.0</v>
      </c>
      <c r="C655" s="8" t="s">
        <v>495</v>
      </c>
      <c r="D655" s="8" t="s">
        <v>24</v>
      </c>
      <c r="E655" s="8" t="s">
        <v>729</v>
      </c>
      <c r="F655" s="52">
        <v>198623.0</v>
      </c>
      <c r="G655" s="8" t="s">
        <v>713</v>
      </c>
      <c r="H655" s="8" t="s">
        <v>27</v>
      </c>
      <c r="I655" s="8" t="s">
        <v>347</v>
      </c>
      <c r="J655" s="13" t="s">
        <v>1873</v>
      </c>
      <c r="K655" s="11">
        <v>45505.0</v>
      </c>
      <c r="L655" s="52">
        <v>198623.0</v>
      </c>
      <c r="M655" s="8" t="s">
        <v>1874</v>
      </c>
      <c r="N655" s="52">
        <v>198623.0</v>
      </c>
      <c r="O655" s="52">
        <v>198623.0</v>
      </c>
      <c r="P655" s="53">
        <f t="shared" si="104"/>
        <v>0</v>
      </c>
      <c r="Q655" s="8"/>
      <c r="R655" s="8"/>
      <c r="S655" s="8" t="s">
        <v>43</v>
      </c>
      <c r="T655" s="8"/>
      <c r="U655" s="8"/>
      <c r="V655" s="8" t="s">
        <v>1875</v>
      </c>
      <c r="W655" s="8" t="s">
        <v>1876</v>
      </c>
    </row>
    <row r="656" ht="39.75" customHeight="1">
      <c r="A656" s="55">
        <v>195.0</v>
      </c>
      <c r="B656" s="55" t="s">
        <v>995</v>
      </c>
      <c r="C656" s="18" t="s">
        <v>495</v>
      </c>
      <c r="D656" s="18" t="s">
        <v>24</v>
      </c>
      <c r="E656" s="18" t="s">
        <v>729</v>
      </c>
      <c r="F656" s="56">
        <v>1377.0</v>
      </c>
      <c r="G656" s="18" t="s">
        <v>713</v>
      </c>
      <c r="H656" s="18" t="s">
        <v>27</v>
      </c>
      <c r="I656" s="18"/>
      <c r="J656" s="23"/>
      <c r="K656" s="20"/>
      <c r="L656" s="56">
        <v>0.0</v>
      </c>
      <c r="M656" s="18"/>
      <c r="N656" s="56">
        <v>0.0</v>
      </c>
      <c r="O656" s="56">
        <v>0.0</v>
      </c>
      <c r="P656" s="57">
        <f t="shared" si="104"/>
        <v>0</v>
      </c>
      <c r="Q656" s="18"/>
      <c r="R656" s="18"/>
      <c r="S656" s="18"/>
      <c r="T656" s="18"/>
      <c r="U656" s="18"/>
      <c r="V656" s="18" t="s">
        <v>1877</v>
      </c>
      <c r="W656" s="18"/>
    </row>
    <row r="657" ht="39.75" customHeight="1">
      <c r="A657" s="54">
        <v>196.0</v>
      </c>
      <c r="B657" s="7">
        <v>2024.0</v>
      </c>
      <c r="C657" s="8" t="s">
        <v>495</v>
      </c>
      <c r="D657" s="8" t="s">
        <v>24</v>
      </c>
      <c r="E657" s="8" t="s">
        <v>729</v>
      </c>
      <c r="F657" s="52">
        <v>320100.0</v>
      </c>
      <c r="G657" s="8" t="s">
        <v>443</v>
      </c>
      <c r="H657" s="8" t="s">
        <v>27</v>
      </c>
      <c r="I657" s="8" t="s">
        <v>67</v>
      </c>
      <c r="J657" s="13" t="s">
        <v>1878</v>
      </c>
      <c r="K657" s="11">
        <v>45322.0</v>
      </c>
      <c r="L657" s="52">
        <v>320100.0</v>
      </c>
      <c r="M657" s="36" t="s">
        <v>1879</v>
      </c>
      <c r="N657" s="52">
        <v>320100.0</v>
      </c>
      <c r="O657" s="52">
        <v>320100.0</v>
      </c>
      <c r="P657" s="53">
        <f t="shared" si="104"/>
        <v>0</v>
      </c>
      <c r="Q657" s="8"/>
      <c r="R657" s="8"/>
      <c r="S657" s="8" t="s">
        <v>31</v>
      </c>
      <c r="T657" s="8"/>
      <c r="U657" s="8"/>
      <c r="V657" s="8" t="s">
        <v>1875</v>
      </c>
      <c r="W657" s="36" t="s">
        <v>1880</v>
      </c>
    </row>
    <row r="658" ht="39.75" customHeight="1">
      <c r="A658" s="54">
        <v>196.0</v>
      </c>
      <c r="B658" s="7">
        <v>2024.0</v>
      </c>
      <c r="C658" s="8" t="s">
        <v>495</v>
      </c>
      <c r="D658" s="8" t="s">
        <v>24</v>
      </c>
      <c r="E658" s="8" t="s">
        <v>729</v>
      </c>
      <c r="F658" s="52">
        <v>320100.0</v>
      </c>
      <c r="G658" s="8" t="s">
        <v>443</v>
      </c>
      <c r="H658" s="8" t="s">
        <v>27</v>
      </c>
      <c r="I658" s="8" t="s">
        <v>67</v>
      </c>
      <c r="J658" s="13" t="s">
        <v>1881</v>
      </c>
      <c r="K658" s="11">
        <v>45393.0</v>
      </c>
      <c r="L658" s="52">
        <v>320100.0</v>
      </c>
      <c r="M658" s="8" t="s">
        <v>1879</v>
      </c>
      <c r="N658" s="52">
        <v>320100.0</v>
      </c>
      <c r="O658" s="52">
        <v>320100.0</v>
      </c>
      <c r="P658" s="53">
        <f t="shared" si="104"/>
        <v>0</v>
      </c>
      <c r="Q658" s="8"/>
      <c r="R658" s="8"/>
      <c r="S658" s="8" t="s">
        <v>31</v>
      </c>
      <c r="T658" s="8"/>
      <c r="U658" s="8"/>
      <c r="V658" s="8" t="s">
        <v>1875</v>
      </c>
      <c r="W658" s="8" t="s">
        <v>1880</v>
      </c>
    </row>
    <row r="659" ht="39.75" customHeight="1">
      <c r="A659" s="54" t="s">
        <v>1882</v>
      </c>
      <c r="B659" s="7">
        <v>2024.0</v>
      </c>
      <c r="C659" s="8" t="s">
        <v>495</v>
      </c>
      <c r="D659" s="8" t="s">
        <v>24</v>
      </c>
      <c r="E659" s="8" t="s">
        <v>729</v>
      </c>
      <c r="F659" s="52">
        <v>426800.0</v>
      </c>
      <c r="G659" s="8" t="s">
        <v>443</v>
      </c>
      <c r="H659" s="8" t="s">
        <v>27</v>
      </c>
      <c r="I659" s="8" t="s">
        <v>67</v>
      </c>
      <c r="J659" s="13" t="s">
        <v>1883</v>
      </c>
      <c r="K659" s="11">
        <v>45511.0</v>
      </c>
      <c r="L659" s="52">
        <v>426800.0</v>
      </c>
      <c r="M659" s="8" t="s">
        <v>1879</v>
      </c>
      <c r="N659" s="52">
        <v>426800.0</v>
      </c>
      <c r="O659" s="52">
        <v>426800.0</v>
      </c>
      <c r="P659" s="53">
        <f t="shared" si="104"/>
        <v>0</v>
      </c>
      <c r="Q659" s="8"/>
      <c r="R659" s="8"/>
      <c r="S659" s="8" t="s">
        <v>31</v>
      </c>
      <c r="T659" s="8"/>
      <c r="U659" s="8"/>
      <c r="V659" s="8" t="s">
        <v>1875</v>
      </c>
      <c r="W659" s="8" t="s">
        <v>1884</v>
      </c>
    </row>
    <row r="660" ht="39.75" customHeight="1">
      <c r="A660" s="7">
        <v>196.0</v>
      </c>
      <c r="B660" s="7">
        <v>2024.0</v>
      </c>
      <c r="C660" s="8" t="s">
        <v>495</v>
      </c>
      <c r="D660" s="8" t="s">
        <v>24</v>
      </c>
      <c r="E660" s="8" t="s">
        <v>729</v>
      </c>
      <c r="F660" s="52">
        <v>213000.0</v>
      </c>
      <c r="G660" s="8" t="s">
        <v>443</v>
      </c>
      <c r="H660" s="8" t="s">
        <v>27</v>
      </c>
      <c r="I660" s="8" t="s">
        <v>67</v>
      </c>
      <c r="J660" s="13" t="s">
        <v>1885</v>
      </c>
      <c r="K660" s="11">
        <v>45623.0</v>
      </c>
      <c r="L660" s="52">
        <v>213000.0</v>
      </c>
      <c r="M660" s="8" t="s">
        <v>1879</v>
      </c>
      <c r="N660" s="52">
        <v>213000.0</v>
      </c>
      <c r="O660" s="52">
        <v>213000.0</v>
      </c>
      <c r="P660" s="53">
        <f t="shared" si="104"/>
        <v>0</v>
      </c>
      <c r="Q660" s="8"/>
      <c r="R660" s="8"/>
      <c r="S660" s="8" t="s">
        <v>31</v>
      </c>
      <c r="T660" s="8"/>
      <c r="U660" s="8"/>
      <c r="V660" s="8" t="s">
        <v>1875</v>
      </c>
      <c r="W660" s="8" t="s">
        <v>1886</v>
      </c>
    </row>
    <row r="661" ht="39.75" customHeight="1">
      <c r="A661" s="54">
        <v>197.0</v>
      </c>
      <c r="B661" s="7">
        <v>2024.0</v>
      </c>
      <c r="C661" s="8" t="s">
        <v>495</v>
      </c>
      <c r="D661" s="8" t="s">
        <v>24</v>
      </c>
      <c r="E661" s="8" t="s">
        <v>729</v>
      </c>
      <c r="F661" s="52">
        <v>504036.5</v>
      </c>
      <c r="G661" s="8" t="s">
        <v>66</v>
      </c>
      <c r="H661" s="8" t="s">
        <v>79</v>
      </c>
      <c r="I661" s="8" t="s">
        <v>80</v>
      </c>
      <c r="J661" s="13" t="s">
        <v>1887</v>
      </c>
      <c r="K661" s="11">
        <v>45652.0</v>
      </c>
      <c r="L661" s="52">
        <v>504036.5</v>
      </c>
      <c r="M661" s="8" t="s">
        <v>1627</v>
      </c>
      <c r="N661" s="52">
        <v>504036.5</v>
      </c>
      <c r="O661" s="52">
        <v>504036.5</v>
      </c>
      <c r="P661" s="53">
        <f t="shared" si="104"/>
        <v>0</v>
      </c>
      <c r="Q661" s="8"/>
      <c r="R661" s="8"/>
      <c r="S661" s="8" t="s">
        <v>83</v>
      </c>
      <c r="T661" s="8"/>
      <c r="U661" s="8"/>
      <c r="V661" s="8" t="s">
        <v>1888</v>
      </c>
      <c r="W661" s="8" t="s">
        <v>1889</v>
      </c>
    </row>
    <row r="662" ht="39.75" customHeight="1">
      <c r="A662" s="55">
        <v>198.0</v>
      </c>
      <c r="B662" s="55" t="s">
        <v>995</v>
      </c>
      <c r="C662" s="18" t="s">
        <v>495</v>
      </c>
      <c r="D662" s="18" t="s">
        <v>24</v>
      </c>
      <c r="E662" s="18" t="s">
        <v>729</v>
      </c>
      <c r="F662" s="56">
        <v>416000.0</v>
      </c>
      <c r="G662" s="18" t="s">
        <v>329</v>
      </c>
      <c r="H662" s="18" t="s">
        <v>27</v>
      </c>
      <c r="I662" s="18"/>
      <c r="J662" s="23"/>
      <c r="K662" s="20"/>
      <c r="L662" s="56">
        <v>0.0</v>
      </c>
      <c r="M662" s="18"/>
      <c r="N662" s="56">
        <v>0.0</v>
      </c>
      <c r="O662" s="56">
        <v>0.0</v>
      </c>
      <c r="P662" s="57">
        <f t="shared" si="104"/>
        <v>0</v>
      </c>
      <c r="Q662" s="18"/>
      <c r="R662" s="18"/>
      <c r="S662" s="18"/>
      <c r="T662" s="18"/>
      <c r="U662" s="18"/>
      <c r="V662" s="18" t="s">
        <v>330</v>
      </c>
      <c r="W662" s="18"/>
    </row>
    <row r="663" ht="39.75" customHeight="1">
      <c r="A663" s="54">
        <v>199.0</v>
      </c>
      <c r="B663" s="7">
        <v>2024.0</v>
      </c>
      <c r="C663" s="8" t="s">
        <v>495</v>
      </c>
      <c r="D663" s="8" t="s">
        <v>24</v>
      </c>
      <c r="E663" s="8" t="s">
        <v>729</v>
      </c>
      <c r="F663" s="52">
        <v>140000.0</v>
      </c>
      <c r="G663" s="8" t="s">
        <v>443</v>
      </c>
      <c r="H663" s="8" t="s">
        <v>27</v>
      </c>
      <c r="I663" s="8" t="s">
        <v>40</v>
      </c>
      <c r="J663" s="13" t="s">
        <v>1890</v>
      </c>
      <c r="K663" s="11">
        <v>45538.0</v>
      </c>
      <c r="L663" s="52">
        <v>140000.0</v>
      </c>
      <c r="M663" s="8" t="s">
        <v>1891</v>
      </c>
      <c r="N663" s="52">
        <v>140000.0</v>
      </c>
      <c r="O663" s="52">
        <v>140000.0</v>
      </c>
      <c r="P663" s="53">
        <f t="shared" si="104"/>
        <v>0</v>
      </c>
      <c r="Q663" s="8"/>
      <c r="R663" s="8"/>
      <c r="S663" s="8" t="s">
        <v>43</v>
      </c>
      <c r="T663" s="8"/>
      <c r="U663" s="8"/>
      <c r="V663" s="8" t="s">
        <v>1892</v>
      </c>
      <c r="W663" s="8" t="s">
        <v>1893</v>
      </c>
    </row>
    <row r="664" ht="39.75" customHeight="1">
      <c r="A664" s="54">
        <v>200.0</v>
      </c>
      <c r="B664" s="7">
        <v>2024.0</v>
      </c>
      <c r="C664" s="8" t="s">
        <v>495</v>
      </c>
      <c r="D664" s="8" t="s">
        <v>24</v>
      </c>
      <c r="E664" s="8" t="s">
        <v>729</v>
      </c>
      <c r="F664" s="52">
        <v>100000.0</v>
      </c>
      <c r="G664" s="8" t="s">
        <v>507</v>
      </c>
      <c r="H664" s="8" t="s">
        <v>27</v>
      </c>
      <c r="I664" s="8" t="s">
        <v>40</v>
      </c>
      <c r="J664" s="13" t="s">
        <v>1894</v>
      </c>
      <c r="K664" s="11">
        <v>45457.0</v>
      </c>
      <c r="L664" s="52">
        <v>100000.0</v>
      </c>
      <c r="M664" s="8" t="s">
        <v>1768</v>
      </c>
      <c r="N664" s="52">
        <v>100000.0</v>
      </c>
      <c r="O664" s="52">
        <v>100000.0</v>
      </c>
      <c r="P664" s="53">
        <f t="shared" si="104"/>
        <v>0</v>
      </c>
      <c r="Q664" s="8"/>
      <c r="R664" s="8"/>
      <c r="S664" s="8" t="s">
        <v>43</v>
      </c>
      <c r="T664" s="8"/>
      <c r="U664" s="8"/>
      <c r="V664" s="8" t="s">
        <v>1895</v>
      </c>
      <c r="W664" s="8" t="s">
        <v>1896</v>
      </c>
    </row>
    <row r="665" ht="39.75" customHeight="1">
      <c r="A665" s="55">
        <v>201.0</v>
      </c>
      <c r="B665" s="55" t="s">
        <v>995</v>
      </c>
      <c r="C665" s="18" t="s">
        <v>495</v>
      </c>
      <c r="D665" s="18" t="s">
        <v>24</v>
      </c>
      <c r="E665" s="18" t="s">
        <v>729</v>
      </c>
      <c r="F665" s="56">
        <v>90000.0</v>
      </c>
      <c r="G665" s="18" t="s">
        <v>507</v>
      </c>
      <c r="H665" s="18" t="s">
        <v>27</v>
      </c>
      <c r="I665" s="18"/>
      <c r="J665" s="23"/>
      <c r="K665" s="20"/>
      <c r="L665" s="56">
        <v>0.0</v>
      </c>
      <c r="M665" s="18"/>
      <c r="N665" s="56">
        <v>0.0</v>
      </c>
      <c r="O665" s="56">
        <v>0.0</v>
      </c>
      <c r="P665" s="57">
        <f t="shared" si="104"/>
        <v>0</v>
      </c>
      <c r="Q665" s="18"/>
      <c r="R665" s="18"/>
      <c r="S665" s="18"/>
      <c r="T665" s="18"/>
      <c r="U665" s="18"/>
      <c r="V665" s="18" t="s">
        <v>1897</v>
      </c>
      <c r="W665" s="18"/>
    </row>
    <row r="666" ht="39.75" customHeight="1">
      <c r="A666" s="54">
        <v>202.0</v>
      </c>
      <c r="B666" s="7">
        <v>2024.0</v>
      </c>
      <c r="C666" s="8" t="s">
        <v>495</v>
      </c>
      <c r="D666" s="8" t="s">
        <v>24</v>
      </c>
      <c r="E666" s="8" t="s">
        <v>729</v>
      </c>
      <c r="F666" s="52">
        <v>125926.5</v>
      </c>
      <c r="G666" s="8" t="s">
        <v>174</v>
      </c>
      <c r="H666" s="8" t="s">
        <v>27</v>
      </c>
      <c r="I666" s="8" t="s">
        <v>40</v>
      </c>
      <c r="J666" s="13" t="s">
        <v>1898</v>
      </c>
      <c r="K666" s="11">
        <v>45496.0</v>
      </c>
      <c r="L666" s="52">
        <v>125926.5</v>
      </c>
      <c r="M666" s="8" t="s">
        <v>1899</v>
      </c>
      <c r="N666" s="52">
        <v>125926.5</v>
      </c>
      <c r="O666" s="52">
        <v>125926.5</v>
      </c>
      <c r="P666" s="53">
        <f t="shared" si="104"/>
        <v>0</v>
      </c>
      <c r="Q666" s="8"/>
      <c r="R666" s="8"/>
      <c r="S666" s="8" t="s">
        <v>43</v>
      </c>
      <c r="T666" s="8"/>
      <c r="U666" s="8"/>
      <c r="V666" s="8" t="s">
        <v>1900</v>
      </c>
      <c r="W666" s="8" t="s">
        <v>1901</v>
      </c>
    </row>
    <row r="667" ht="39.75" customHeight="1">
      <c r="A667" s="55">
        <v>203.0</v>
      </c>
      <c r="B667" s="55" t="s">
        <v>995</v>
      </c>
      <c r="C667" s="18" t="s">
        <v>495</v>
      </c>
      <c r="D667" s="18" t="s">
        <v>24</v>
      </c>
      <c r="E667" s="18" t="s">
        <v>729</v>
      </c>
      <c r="F667" s="56">
        <v>1000000.0</v>
      </c>
      <c r="G667" s="18" t="s">
        <v>329</v>
      </c>
      <c r="H667" s="18" t="s">
        <v>27</v>
      </c>
      <c r="I667" s="18"/>
      <c r="J667" s="23"/>
      <c r="K667" s="20"/>
      <c r="L667" s="56">
        <v>0.0</v>
      </c>
      <c r="M667" s="18"/>
      <c r="N667" s="56">
        <v>0.0</v>
      </c>
      <c r="O667" s="56">
        <v>0.0</v>
      </c>
      <c r="P667" s="57">
        <f t="shared" si="104"/>
        <v>0</v>
      </c>
      <c r="Q667" s="18"/>
      <c r="R667" s="18"/>
      <c r="S667" s="18"/>
      <c r="T667" s="18"/>
      <c r="U667" s="18"/>
      <c r="V667" s="18" t="s">
        <v>330</v>
      </c>
      <c r="W667" s="18"/>
    </row>
    <row r="668" ht="39.75" customHeight="1">
      <c r="A668" s="55">
        <v>204.0</v>
      </c>
      <c r="B668" s="55" t="s">
        <v>995</v>
      </c>
      <c r="C668" s="18" t="s">
        <v>495</v>
      </c>
      <c r="D668" s="18" t="s">
        <v>24</v>
      </c>
      <c r="E668" s="18" t="s">
        <v>729</v>
      </c>
      <c r="F668" s="56">
        <v>1655963.0</v>
      </c>
      <c r="G668" s="18" t="s">
        <v>329</v>
      </c>
      <c r="H668" s="18" t="s">
        <v>27</v>
      </c>
      <c r="I668" s="18"/>
      <c r="J668" s="23"/>
      <c r="K668" s="20"/>
      <c r="L668" s="56">
        <v>0.0</v>
      </c>
      <c r="M668" s="18"/>
      <c r="N668" s="56">
        <v>0.0</v>
      </c>
      <c r="O668" s="56">
        <v>0.0</v>
      </c>
      <c r="P668" s="57">
        <f t="shared" si="104"/>
        <v>0</v>
      </c>
      <c r="Q668" s="18"/>
      <c r="R668" s="18"/>
      <c r="S668" s="18"/>
      <c r="T668" s="18"/>
      <c r="U668" s="18"/>
      <c r="V668" s="18" t="s">
        <v>330</v>
      </c>
      <c r="W668" s="18"/>
    </row>
    <row r="669" ht="39.75" customHeight="1">
      <c r="A669" s="54">
        <v>205.0</v>
      </c>
      <c r="B669" s="7">
        <v>2024.0</v>
      </c>
      <c r="C669" s="8" t="s">
        <v>495</v>
      </c>
      <c r="D669" s="8" t="s">
        <v>24</v>
      </c>
      <c r="E669" s="8" t="s">
        <v>729</v>
      </c>
      <c r="F669" s="52">
        <v>744036.5</v>
      </c>
      <c r="G669" s="8" t="s">
        <v>66</v>
      </c>
      <c r="H669" s="8" t="s">
        <v>27</v>
      </c>
      <c r="I669" s="8" t="s">
        <v>67</v>
      </c>
      <c r="J669" s="13" t="s">
        <v>1902</v>
      </c>
      <c r="K669" s="11">
        <v>45397.0</v>
      </c>
      <c r="L669" s="52">
        <v>744036.5</v>
      </c>
      <c r="M669" s="8" t="s">
        <v>1611</v>
      </c>
      <c r="N669" s="52">
        <v>744036.5</v>
      </c>
      <c r="O669" s="52">
        <v>744036.5</v>
      </c>
      <c r="P669" s="53">
        <f t="shared" si="104"/>
        <v>0</v>
      </c>
      <c r="Q669" s="8"/>
      <c r="R669" s="8"/>
      <c r="S669" s="8" t="s">
        <v>31</v>
      </c>
      <c r="T669" s="8"/>
      <c r="U669" s="8"/>
      <c r="V669" s="8" t="s">
        <v>1591</v>
      </c>
      <c r="W669" s="8" t="s">
        <v>1903</v>
      </c>
    </row>
    <row r="670" ht="39.75" customHeight="1">
      <c r="A670" s="54">
        <v>205.0</v>
      </c>
      <c r="B670" s="7">
        <v>2024.0</v>
      </c>
      <c r="C670" s="8" t="s">
        <v>495</v>
      </c>
      <c r="D670" s="8" t="s">
        <v>24</v>
      </c>
      <c r="E670" s="8" t="s">
        <v>729</v>
      </c>
      <c r="F670" s="52">
        <v>749963.5</v>
      </c>
      <c r="G670" s="8" t="s">
        <v>66</v>
      </c>
      <c r="H670" s="8" t="s">
        <v>27</v>
      </c>
      <c r="I670" s="8" t="s">
        <v>67</v>
      </c>
      <c r="J670" s="13" t="s">
        <v>1904</v>
      </c>
      <c r="K670" s="11">
        <v>45623.0</v>
      </c>
      <c r="L670" s="52">
        <v>749963.5</v>
      </c>
      <c r="M670" s="8" t="s">
        <v>1611</v>
      </c>
      <c r="N670" s="58">
        <v>749963.5</v>
      </c>
      <c r="O670" s="58">
        <v>749963.5</v>
      </c>
      <c r="P670" s="53">
        <f t="shared" si="104"/>
        <v>0</v>
      </c>
      <c r="Q670" s="8"/>
      <c r="R670" s="8"/>
      <c r="S670" s="8" t="s">
        <v>31</v>
      </c>
      <c r="T670" s="8"/>
      <c r="U670" s="8"/>
      <c r="V670" s="8" t="s">
        <v>1905</v>
      </c>
      <c r="W670" s="8" t="s">
        <v>1906</v>
      </c>
    </row>
    <row r="671" ht="39.75" customHeight="1">
      <c r="A671" s="54">
        <v>205.0</v>
      </c>
      <c r="B671" s="7">
        <v>2024.0</v>
      </c>
      <c r="C671" s="8" t="s">
        <v>495</v>
      </c>
      <c r="D671" s="8" t="s">
        <v>24</v>
      </c>
      <c r="E671" s="8" t="s">
        <v>729</v>
      </c>
      <c r="F671" s="58">
        <v>106000.0</v>
      </c>
      <c r="G671" s="8" t="s">
        <v>66</v>
      </c>
      <c r="H671" s="8" t="s">
        <v>27</v>
      </c>
      <c r="I671" s="8" t="s">
        <v>67</v>
      </c>
      <c r="J671" s="13" t="s">
        <v>1907</v>
      </c>
      <c r="K671" s="11">
        <v>45635.0</v>
      </c>
      <c r="L671" s="52">
        <v>106000.0</v>
      </c>
      <c r="M671" s="8" t="s">
        <v>1611</v>
      </c>
      <c r="N671" s="52">
        <v>106000.0</v>
      </c>
      <c r="O671" s="52">
        <v>106000.0</v>
      </c>
      <c r="P671" s="53">
        <f t="shared" si="104"/>
        <v>0</v>
      </c>
      <c r="Q671" s="8"/>
      <c r="R671" s="8"/>
      <c r="S671" s="8" t="s">
        <v>31</v>
      </c>
      <c r="T671" s="8"/>
      <c r="U671" s="8"/>
      <c r="V671" s="8" t="s">
        <v>1905</v>
      </c>
      <c r="W671" s="8" t="s">
        <v>1908</v>
      </c>
    </row>
    <row r="672" ht="39.75" customHeight="1">
      <c r="A672" s="7">
        <v>206.0</v>
      </c>
      <c r="B672" s="7">
        <v>2024.0</v>
      </c>
      <c r="C672" s="8" t="s">
        <v>495</v>
      </c>
      <c r="D672" s="8" t="s">
        <v>24</v>
      </c>
      <c r="E672" s="8" t="s">
        <v>729</v>
      </c>
      <c r="F672" s="52">
        <v>355963.0</v>
      </c>
      <c r="G672" s="8" t="s">
        <v>66</v>
      </c>
      <c r="H672" s="8" t="s">
        <v>27</v>
      </c>
      <c r="I672" s="8" t="s">
        <v>67</v>
      </c>
      <c r="J672" s="13" t="s">
        <v>1909</v>
      </c>
      <c r="K672" s="11">
        <v>45345.0</v>
      </c>
      <c r="L672" s="52">
        <v>355963.0</v>
      </c>
      <c r="M672" s="36" t="s">
        <v>1910</v>
      </c>
      <c r="N672" s="52">
        <v>355963.0</v>
      </c>
      <c r="O672" s="52">
        <v>355963.0</v>
      </c>
      <c r="P672" s="53">
        <f t="shared" si="104"/>
        <v>0</v>
      </c>
      <c r="Q672" s="8"/>
      <c r="R672" s="8"/>
      <c r="S672" s="8" t="s">
        <v>31</v>
      </c>
      <c r="T672" s="8"/>
      <c r="U672" s="8"/>
      <c r="V672" s="8" t="s">
        <v>1911</v>
      </c>
      <c r="W672" s="36" t="s">
        <v>1912</v>
      </c>
    </row>
    <row r="673" ht="39.75" customHeight="1">
      <c r="A673" s="7">
        <v>206.0</v>
      </c>
      <c r="B673" s="7">
        <v>2024.0</v>
      </c>
      <c r="C673" s="8" t="s">
        <v>495</v>
      </c>
      <c r="D673" s="8" t="s">
        <v>24</v>
      </c>
      <c r="E673" s="8" t="s">
        <v>729</v>
      </c>
      <c r="F673" s="52">
        <v>700000.0</v>
      </c>
      <c r="G673" s="8" t="s">
        <v>66</v>
      </c>
      <c r="H673" s="8" t="s">
        <v>27</v>
      </c>
      <c r="I673" s="8" t="s">
        <v>67</v>
      </c>
      <c r="J673" s="13" t="s">
        <v>1913</v>
      </c>
      <c r="K673" s="11">
        <v>45345.0</v>
      </c>
      <c r="L673" s="52">
        <v>700000.0</v>
      </c>
      <c r="M673" s="36" t="s">
        <v>1910</v>
      </c>
      <c r="N673" s="52">
        <v>700000.0</v>
      </c>
      <c r="O673" s="52">
        <v>700000.0</v>
      </c>
      <c r="P673" s="53">
        <f t="shared" si="104"/>
        <v>0</v>
      </c>
      <c r="Q673" s="8"/>
      <c r="R673" s="8"/>
      <c r="S673" s="8" t="s">
        <v>31</v>
      </c>
      <c r="T673" s="8"/>
      <c r="U673" s="8"/>
      <c r="V673" s="8" t="s">
        <v>1911</v>
      </c>
      <c r="W673" s="36" t="s">
        <v>1914</v>
      </c>
    </row>
    <row r="674" ht="39.75" customHeight="1">
      <c r="A674" s="55">
        <v>207.0</v>
      </c>
      <c r="B674" s="55" t="s">
        <v>995</v>
      </c>
      <c r="C674" s="18" t="s">
        <v>495</v>
      </c>
      <c r="D674" s="18" t="s">
        <v>728</v>
      </c>
      <c r="E674" s="18" t="s">
        <v>729</v>
      </c>
      <c r="F674" s="56">
        <v>9492341.73</v>
      </c>
      <c r="G674" s="18" t="s">
        <v>329</v>
      </c>
      <c r="H674" s="18" t="s">
        <v>27</v>
      </c>
      <c r="I674" s="18"/>
      <c r="J674" s="23"/>
      <c r="K674" s="20"/>
      <c r="L674" s="56">
        <v>0.0</v>
      </c>
      <c r="M674" s="18"/>
      <c r="N674" s="56">
        <v>0.0</v>
      </c>
      <c r="O674" s="56">
        <v>0.0</v>
      </c>
      <c r="P674" s="57">
        <f t="shared" si="104"/>
        <v>0</v>
      </c>
      <c r="Q674" s="50"/>
      <c r="R674" s="50"/>
      <c r="S674" s="50"/>
      <c r="T674" s="50"/>
      <c r="U674" s="50"/>
      <c r="V674" s="50" t="s">
        <v>330</v>
      </c>
      <c r="W674" s="18"/>
    </row>
    <row r="675" ht="39.75" customHeight="1">
      <c r="A675" s="55">
        <v>207.0</v>
      </c>
      <c r="B675" s="55" t="s">
        <v>995</v>
      </c>
      <c r="C675" s="18" t="s">
        <v>495</v>
      </c>
      <c r="D675" s="18" t="s">
        <v>728</v>
      </c>
      <c r="E675" s="18" t="s">
        <v>729</v>
      </c>
      <c r="F675" s="56">
        <v>507658.27</v>
      </c>
      <c r="G675" s="18" t="s">
        <v>329</v>
      </c>
      <c r="H675" s="18" t="s">
        <v>27</v>
      </c>
      <c r="I675" s="18"/>
      <c r="J675" s="23"/>
      <c r="K675" s="20"/>
      <c r="L675" s="56">
        <v>0.0</v>
      </c>
      <c r="M675" s="18"/>
      <c r="N675" s="56">
        <v>0.0</v>
      </c>
      <c r="O675" s="56">
        <v>0.0</v>
      </c>
      <c r="P675" s="57">
        <f t="shared" si="104"/>
        <v>0</v>
      </c>
      <c r="Q675" s="50"/>
      <c r="R675" s="50"/>
      <c r="S675" s="50"/>
      <c r="T675" s="50"/>
      <c r="U675" s="50"/>
      <c r="V675" s="50" t="s">
        <v>1915</v>
      </c>
      <c r="W675" s="18"/>
    </row>
    <row r="676" ht="39.75" customHeight="1">
      <c r="A676" s="55">
        <v>208.0</v>
      </c>
      <c r="B676" s="55" t="s">
        <v>995</v>
      </c>
      <c r="C676" s="18" t="s">
        <v>495</v>
      </c>
      <c r="D676" s="18" t="s">
        <v>728</v>
      </c>
      <c r="E676" s="18" t="s">
        <v>729</v>
      </c>
      <c r="F676" s="56">
        <v>2052440.0</v>
      </c>
      <c r="G676" s="18" t="s">
        <v>66</v>
      </c>
      <c r="H676" s="18" t="s">
        <v>75</v>
      </c>
      <c r="I676" s="18"/>
      <c r="J676" s="23"/>
      <c r="K676" s="20"/>
      <c r="L676" s="56">
        <v>0.0</v>
      </c>
      <c r="M676" s="18"/>
      <c r="N676" s="56">
        <v>0.0</v>
      </c>
      <c r="O676" s="56">
        <v>0.0</v>
      </c>
      <c r="P676" s="57">
        <f t="shared" si="104"/>
        <v>0</v>
      </c>
      <c r="Q676" s="18"/>
      <c r="R676" s="18"/>
      <c r="S676" s="18"/>
      <c r="T676" s="18"/>
      <c r="U676" s="18"/>
      <c r="V676" s="18" t="s">
        <v>1916</v>
      </c>
      <c r="W676" s="18"/>
    </row>
    <row r="677" ht="39.75" customHeight="1">
      <c r="A677" s="55">
        <v>209.0</v>
      </c>
      <c r="B677" s="55" t="s">
        <v>995</v>
      </c>
      <c r="C677" s="18" t="s">
        <v>495</v>
      </c>
      <c r="D677" s="18" t="s">
        <v>728</v>
      </c>
      <c r="E677" s="18" t="s">
        <v>729</v>
      </c>
      <c r="F677" s="56">
        <v>2052440.0</v>
      </c>
      <c r="G677" s="18" t="s">
        <v>66</v>
      </c>
      <c r="H677" s="18" t="s">
        <v>304</v>
      </c>
      <c r="I677" s="18"/>
      <c r="J677" s="23"/>
      <c r="K677" s="20"/>
      <c r="L677" s="56">
        <v>0.0</v>
      </c>
      <c r="M677" s="18"/>
      <c r="N677" s="56">
        <v>0.0</v>
      </c>
      <c r="O677" s="56">
        <v>0.0</v>
      </c>
      <c r="P677" s="57">
        <f t="shared" si="104"/>
        <v>0</v>
      </c>
      <c r="Q677" s="18"/>
      <c r="R677" s="18"/>
      <c r="S677" s="18"/>
      <c r="T677" s="18"/>
      <c r="U677" s="18"/>
      <c r="V677" s="18" t="s">
        <v>1917</v>
      </c>
      <c r="W677" s="18"/>
    </row>
    <row r="678" ht="39.75" customHeight="1">
      <c r="A678" s="54">
        <v>210.0</v>
      </c>
      <c r="B678" s="7">
        <v>2024.0</v>
      </c>
      <c r="C678" s="8" t="s">
        <v>495</v>
      </c>
      <c r="D678" s="8" t="s">
        <v>728</v>
      </c>
      <c r="E678" s="8" t="s">
        <v>729</v>
      </c>
      <c r="F678" s="52">
        <v>3000000.0</v>
      </c>
      <c r="G678" s="8" t="s">
        <v>1918</v>
      </c>
      <c r="H678" s="8" t="s">
        <v>27</v>
      </c>
      <c r="I678" s="8" t="s">
        <v>237</v>
      </c>
      <c r="J678" s="13" t="s">
        <v>1919</v>
      </c>
      <c r="K678" s="11">
        <v>45313.0</v>
      </c>
      <c r="L678" s="52">
        <v>3000000.0</v>
      </c>
      <c r="M678" s="36" t="s">
        <v>1920</v>
      </c>
      <c r="N678" s="52">
        <v>3000000.0</v>
      </c>
      <c r="O678" s="52">
        <v>3000000.0</v>
      </c>
      <c r="P678" s="53">
        <f>SUM(F678-O678)</f>
        <v>0</v>
      </c>
      <c r="Q678" s="8"/>
      <c r="R678" s="8"/>
      <c r="S678" s="8" t="s">
        <v>31</v>
      </c>
      <c r="T678" s="8"/>
      <c r="U678" s="8"/>
      <c r="V678" s="8" t="s">
        <v>1921</v>
      </c>
      <c r="W678" s="36" t="s">
        <v>1922</v>
      </c>
    </row>
    <row r="679" ht="39.75" customHeight="1">
      <c r="A679" s="54">
        <v>211.0</v>
      </c>
      <c r="B679" s="7">
        <v>2024.0</v>
      </c>
      <c r="C679" s="8" t="s">
        <v>495</v>
      </c>
      <c r="D679" s="8" t="s">
        <v>728</v>
      </c>
      <c r="E679" s="8" t="s">
        <v>729</v>
      </c>
      <c r="F679" s="52">
        <v>600000.0</v>
      </c>
      <c r="G679" s="8" t="s">
        <v>66</v>
      </c>
      <c r="H679" s="8" t="s">
        <v>27</v>
      </c>
      <c r="I679" s="8" t="s">
        <v>67</v>
      </c>
      <c r="J679" s="13" t="s">
        <v>1923</v>
      </c>
      <c r="K679" s="11">
        <v>45435.0</v>
      </c>
      <c r="L679" s="52">
        <v>600000.0</v>
      </c>
      <c r="M679" s="8" t="s">
        <v>1924</v>
      </c>
      <c r="N679" s="52">
        <v>600000.0</v>
      </c>
      <c r="O679" s="52">
        <v>600000.0</v>
      </c>
      <c r="P679" s="53">
        <f t="shared" ref="P679:P830" si="105">SUM(L679-O679)</f>
        <v>0</v>
      </c>
      <c r="Q679" s="8"/>
      <c r="R679" s="8"/>
      <c r="S679" s="8" t="s">
        <v>31</v>
      </c>
      <c r="T679" s="8"/>
      <c r="U679" s="8"/>
      <c r="V679" s="8" t="s">
        <v>1925</v>
      </c>
      <c r="W679" s="8" t="s">
        <v>1926</v>
      </c>
    </row>
    <row r="680" ht="39.75" customHeight="1">
      <c r="A680" s="7">
        <v>211.0</v>
      </c>
      <c r="B680" s="7">
        <v>2024.0</v>
      </c>
      <c r="C680" s="8" t="s">
        <v>495</v>
      </c>
      <c r="D680" s="8" t="s">
        <v>728</v>
      </c>
      <c r="E680" s="8" t="s">
        <v>729</v>
      </c>
      <c r="F680" s="52">
        <v>1400000.0</v>
      </c>
      <c r="G680" s="8" t="s">
        <v>66</v>
      </c>
      <c r="H680" s="8" t="s">
        <v>27</v>
      </c>
      <c r="I680" s="8" t="s">
        <v>67</v>
      </c>
      <c r="J680" s="13" t="s">
        <v>1927</v>
      </c>
      <c r="K680" s="11">
        <v>45435.0</v>
      </c>
      <c r="L680" s="52">
        <v>1400000.0</v>
      </c>
      <c r="M680" s="8" t="s">
        <v>1924</v>
      </c>
      <c r="N680" s="52">
        <v>1400000.0</v>
      </c>
      <c r="O680" s="52">
        <v>1400000.0</v>
      </c>
      <c r="P680" s="53">
        <f t="shared" si="105"/>
        <v>0</v>
      </c>
      <c r="Q680" s="8"/>
      <c r="R680" s="8"/>
      <c r="S680" s="8" t="s">
        <v>31</v>
      </c>
      <c r="T680" s="8"/>
      <c r="U680" s="8"/>
      <c r="V680" s="8" t="s">
        <v>1928</v>
      </c>
      <c r="W680" s="8" t="s">
        <v>1929</v>
      </c>
    </row>
    <row r="681" ht="39.75" customHeight="1">
      <c r="A681" s="54">
        <v>212.0</v>
      </c>
      <c r="B681" s="7">
        <v>2024.0</v>
      </c>
      <c r="C681" s="8" t="s">
        <v>495</v>
      </c>
      <c r="D681" s="8" t="s">
        <v>728</v>
      </c>
      <c r="E681" s="8" t="s">
        <v>729</v>
      </c>
      <c r="F681" s="52">
        <v>1900000.0</v>
      </c>
      <c r="G681" s="8" t="s">
        <v>66</v>
      </c>
      <c r="H681" s="8" t="s">
        <v>27</v>
      </c>
      <c r="I681" s="8" t="s">
        <v>67</v>
      </c>
      <c r="J681" s="13" t="s">
        <v>1930</v>
      </c>
      <c r="K681" s="11">
        <v>45435.0</v>
      </c>
      <c r="L681" s="52">
        <v>1900000.0</v>
      </c>
      <c r="M681" s="8" t="s">
        <v>1924</v>
      </c>
      <c r="N681" s="52">
        <v>1900000.0</v>
      </c>
      <c r="O681" s="52">
        <v>1900000.0</v>
      </c>
      <c r="P681" s="53">
        <f t="shared" si="105"/>
        <v>0</v>
      </c>
      <c r="Q681" s="8"/>
      <c r="R681" s="8"/>
      <c r="S681" s="8" t="s">
        <v>31</v>
      </c>
      <c r="T681" s="8"/>
      <c r="U681" s="8"/>
      <c r="V681" s="8" t="s">
        <v>1931</v>
      </c>
      <c r="W681" s="8" t="s">
        <v>1932</v>
      </c>
    </row>
    <row r="682" ht="39.75" customHeight="1">
      <c r="A682" s="54">
        <v>212.0</v>
      </c>
      <c r="B682" s="7">
        <v>2024.0</v>
      </c>
      <c r="C682" s="8" t="s">
        <v>495</v>
      </c>
      <c r="D682" s="8" t="s">
        <v>728</v>
      </c>
      <c r="E682" s="8" t="s">
        <v>729</v>
      </c>
      <c r="F682" s="52">
        <v>1100000.0</v>
      </c>
      <c r="G682" s="8" t="s">
        <v>66</v>
      </c>
      <c r="H682" s="8" t="s">
        <v>27</v>
      </c>
      <c r="I682" s="8" t="s">
        <v>67</v>
      </c>
      <c r="J682" s="13" t="s">
        <v>1933</v>
      </c>
      <c r="K682" s="11">
        <v>45435.0</v>
      </c>
      <c r="L682" s="52">
        <v>1100000.0</v>
      </c>
      <c r="M682" s="8" t="s">
        <v>1924</v>
      </c>
      <c r="N682" s="52">
        <v>1100000.0</v>
      </c>
      <c r="O682" s="52">
        <v>1100000.0</v>
      </c>
      <c r="P682" s="53">
        <f t="shared" si="105"/>
        <v>0</v>
      </c>
      <c r="Q682" s="8"/>
      <c r="R682" s="8"/>
      <c r="S682" s="8" t="s">
        <v>31</v>
      </c>
      <c r="T682" s="8"/>
      <c r="U682" s="8"/>
      <c r="V682" s="8" t="s">
        <v>1931</v>
      </c>
      <c r="W682" s="8" t="s">
        <v>1934</v>
      </c>
    </row>
    <row r="683" ht="39.75" customHeight="1">
      <c r="A683" s="55">
        <v>213.0</v>
      </c>
      <c r="B683" s="55" t="s">
        <v>995</v>
      </c>
      <c r="C683" s="18" t="s">
        <v>495</v>
      </c>
      <c r="D683" s="18" t="s">
        <v>728</v>
      </c>
      <c r="E683" s="18" t="s">
        <v>729</v>
      </c>
      <c r="F683" s="56">
        <v>4738927.09</v>
      </c>
      <c r="G683" s="18" t="s">
        <v>507</v>
      </c>
      <c r="H683" s="18" t="s">
        <v>27</v>
      </c>
      <c r="I683" s="18"/>
      <c r="J683" s="23"/>
      <c r="K683" s="20"/>
      <c r="L683" s="56">
        <v>0.0</v>
      </c>
      <c r="M683" s="18"/>
      <c r="N683" s="56">
        <v>0.0</v>
      </c>
      <c r="O683" s="56">
        <v>0.0</v>
      </c>
      <c r="P683" s="57">
        <f t="shared" si="105"/>
        <v>0</v>
      </c>
      <c r="Q683" s="18"/>
      <c r="R683" s="18"/>
      <c r="S683" s="18"/>
      <c r="T683" s="18"/>
      <c r="U683" s="18"/>
      <c r="V683" s="18" t="s">
        <v>1935</v>
      </c>
      <c r="W683" s="18"/>
    </row>
    <row r="684" ht="39.75" customHeight="1">
      <c r="A684" s="55">
        <v>214.0</v>
      </c>
      <c r="B684" s="55" t="s">
        <v>995</v>
      </c>
      <c r="C684" s="18" t="s">
        <v>495</v>
      </c>
      <c r="D684" s="18" t="s">
        <v>728</v>
      </c>
      <c r="E684" s="18" t="s">
        <v>729</v>
      </c>
      <c r="F684" s="56">
        <v>261072.91</v>
      </c>
      <c r="G684" s="18" t="s">
        <v>507</v>
      </c>
      <c r="H684" s="18" t="s">
        <v>27</v>
      </c>
      <c r="I684" s="18"/>
      <c r="J684" s="23"/>
      <c r="K684" s="20"/>
      <c r="L684" s="56">
        <v>0.0</v>
      </c>
      <c r="M684" s="18"/>
      <c r="N684" s="56">
        <v>0.0</v>
      </c>
      <c r="O684" s="56">
        <v>0.0</v>
      </c>
      <c r="P684" s="57">
        <f t="shared" si="105"/>
        <v>0</v>
      </c>
      <c r="Q684" s="18"/>
      <c r="R684" s="18"/>
      <c r="S684" s="18"/>
      <c r="T684" s="18"/>
      <c r="U684" s="18"/>
      <c r="V684" s="18" t="s">
        <v>1935</v>
      </c>
      <c r="W684" s="18"/>
    </row>
    <row r="685" ht="39.75" customHeight="1">
      <c r="A685" s="54">
        <v>215.0</v>
      </c>
      <c r="B685" s="7">
        <v>2024.0</v>
      </c>
      <c r="C685" s="8" t="s">
        <v>495</v>
      </c>
      <c r="D685" s="8" t="s">
        <v>728</v>
      </c>
      <c r="E685" s="8" t="s">
        <v>729</v>
      </c>
      <c r="F685" s="52">
        <v>953661.6</v>
      </c>
      <c r="G685" s="8" t="s">
        <v>443</v>
      </c>
      <c r="H685" s="8" t="s">
        <v>27</v>
      </c>
      <c r="I685" s="8" t="s">
        <v>67</v>
      </c>
      <c r="J685" s="13" t="s">
        <v>1936</v>
      </c>
      <c r="K685" s="11">
        <v>45355.0</v>
      </c>
      <c r="L685" s="52">
        <v>953661.6</v>
      </c>
      <c r="M685" s="8" t="s">
        <v>1937</v>
      </c>
      <c r="N685" s="52">
        <v>953661.6</v>
      </c>
      <c r="O685" s="52">
        <v>953661.6</v>
      </c>
      <c r="P685" s="53">
        <f t="shared" si="105"/>
        <v>0</v>
      </c>
      <c r="Q685" s="8"/>
      <c r="R685" s="8"/>
      <c r="S685" s="8" t="s">
        <v>31</v>
      </c>
      <c r="T685" s="8"/>
      <c r="U685" s="8"/>
      <c r="V685" s="8" t="s">
        <v>1938</v>
      </c>
      <c r="W685" s="8" t="s">
        <v>1939</v>
      </c>
    </row>
    <row r="686" ht="39.75" customHeight="1">
      <c r="A686" s="54">
        <v>215.0</v>
      </c>
      <c r="B686" s="7">
        <v>2024.0</v>
      </c>
      <c r="C686" s="8" t="s">
        <v>495</v>
      </c>
      <c r="D686" s="8" t="s">
        <v>728</v>
      </c>
      <c r="E686" s="8" t="s">
        <v>729</v>
      </c>
      <c r="F686" s="52">
        <v>707558.27</v>
      </c>
      <c r="G686" s="8" t="s">
        <v>443</v>
      </c>
      <c r="H686" s="8" t="s">
        <v>27</v>
      </c>
      <c r="I686" s="8" t="s">
        <v>463</v>
      </c>
      <c r="J686" s="13" t="s">
        <v>1940</v>
      </c>
      <c r="K686" s="11">
        <v>45565.0</v>
      </c>
      <c r="L686" s="52">
        <v>707558.27</v>
      </c>
      <c r="M686" s="8" t="s">
        <v>1941</v>
      </c>
      <c r="N686" s="52">
        <v>707558.27</v>
      </c>
      <c r="O686" s="52">
        <v>707558.27</v>
      </c>
      <c r="P686" s="53">
        <f t="shared" si="105"/>
        <v>0</v>
      </c>
      <c r="Q686" s="8"/>
      <c r="R686" s="8"/>
      <c r="S686" s="8" t="s">
        <v>31</v>
      </c>
      <c r="T686" s="8"/>
      <c r="U686" s="8"/>
      <c r="V686" s="8" t="s">
        <v>1942</v>
      </c>
      <c r="W686" s="8" t="s">
        <v>1943</v>
      </c>
    </row>
    <row r="687" ht="39.75" customHeight="1">
      <c r="A687" s="54">
        <v>215.0</v>
      </c>
      <c r="B687" s="7">
        <v>2024.0</v>
      </c>
      <c r="C687" s="8" t="s">
        <v>495</v>
      </c>
      <c r="D687" s="8" t="s">
        <v>728</v>
      </c>
      <c r="E687" s="8" t="s">
        <v>729</v>
      </c>
      <c r="F687" s="52">
        <v>603655.2</v>
      </c>
      <c r="G687" s="8" t="s">
        <v>443</v>
      </c>
      <c r="H687" s="8" t="s">
        <v>27</v>
      </c>
      <c r="I687" s="8" t="s">
        <v>67</v>
      </c>
      <c r="J687" s="13" t="s">
        <v>1944</v>
      </c>
      <c r="K687" s="11">
        <v>45590.0</v>
      </c>
      <c r="L687" s="52">
        <v>603655.2</v>
      </c>
      <c r="M687" s="8" t="s">
        <v>1937</v>
      </c>
      <c r="N687" s="52">
        <v>603655.2</v>
      </c>
      <c r="O687" s="52">
        <v>603655.2</v>
      </c>
      <c r="P687" s="53">
        <f t="shared" si="105"/>
        <v>0</v>
      </c>
      <c r="Q687" s="8"/>
      <c r="R687" s="8"/>
      <c r="S687" s="8" t="s">
        <v>31</v>
      </c>
      <c r="T687" s="8"/>
      <c r="U687" s="8"/>
      <c r="V687" s="8" t="s">
        <v>1938</v>
      </c>
      <c r="W687" s="8" t="s">
        <v>1945</v>
      </c>
    </row>
    <row r="688" ht="39.75" customHeight="1">
      <c r="A688" s="55">
        <v>215.0</v>
      </c>
      <c r="B688" s="55" t="s">
        <v>995</v>
      </c>
      <c r="C688" s="18" t="s">
        <v>495</v>
      </c>
      <c r="D688" s="18" t="s">
        <v>728</v>
      </c>
      <c r="E688" s="18" t="s">
        <v>729</v>
      </c>
      <c r="F688" s="56">
        <v>235124.93</v>
      </c>
      <c r="G688" s="18" t="s">
        <v>443</v>
      </c>
      <c r="H688" s="18" t="s">
        <v>27</v>
      </c>
      <c r="I688" s="18"/>
      <c r="J688" s="23"/>
      <c r="K688" s="20"/>
      <c r="L688" s="56">
        <v>0.0</v>
      </c>
      <c r="M688" s="18"/>
      <c r="N688" s="56">
        <v>0.0</v>
      </c>
      <c r="O688" s="56">
        <v>0.0</v>
      </c>
      <c r="P688" s="57">
        <f t="shared" si="105"/>
        <v>0</v>
      </c>
      <c r="Q688" s="18"/>
      <c r="R688" s="18"/>
      <c r="S688" s="18"/>
      <c r="T688" s="18"/>
      <c r="U688" s="18"/>
      <c r="V688" s="18" t="s">
        <v>1938</v>
      </c>
      <c r="W688" s="18"/>
    </row>
    <row r="689" ht="39.75" customHeight="1">
      <c r="A689" s="54">
        <v>216.0</v>
      </c>
      <c r="B689" s="7">
        <v>2024.0</v>
      </c>
      <c r="C689" s="8" t="s">
        <v>495</v>
      </c>
      <c r="D689" s="8" t="s">
        <v>728</v>
      </c>
      <c r="E689" s="8" t="s">
        <v>729</v>
      </c>
      <c r="F689" s="52">
        <v>800000.0</v>
      </c>
      <c r="G689" s="8" t="s">
        <v>74</v>
      </c>
      <c r="H689" s="8" t="s">
        <v>27</v>
      </c>
      <c r="I689" s="8" t="s">
        <v>40</v>
      </c>
      <c r="J689" s="13" t="s">
        <v>1946</v>
      </c>
      <c r="K689" s="11">
        <v>45583.0</v>
      </c>
      <c r="L689" s="52">
        <v>800000.0</v>
      </c>
      <c r="M689" s="8" t="s">
        <v>1947</v>
      </c>
      <c r="N689" s="52">
        <v>800000.0</v>
      </c>
      <c r="O689" s="52">
        <v>800000.0</v>
      </c>
      <c r="P689" s="53">
        <f t="shared" si="105"/>
        <v>0</v>
      </c>
      <c r="Q689" s="8"/>
      <c r="R689" s="8"/>
      <c r="S689" s="8" t="s">
        <v>43</v>
      </c>
      <c r="T689" s="8"/>
      <c r="U689" s="8"/>
      <c r="V689" s="8" t="s">
        <v>1948</v>
      </c>
      <c r="W689" s="8" t="s">
        <v>1949</v>
      </c>
    </row>
    <row r="690" ht="39.75" customHeight="1">
      <c r="A690" s="54">
        <v>217.0</v>
      </c>
      <c r="B690" s="7">
        <v>2024.0</v>
      </c>
      <c r="C690" s="8" t="s">
        <v>495</v>
      </c>
      <c r="D690" s="8" t="s">
        <v>728</v>
      </c>
      <c r="E690" s="8" t="s">
        <v>729</v>
      </c>
      <c r="F690" s="52">
        <v>1000000.0</v>
      </c>
      <c r="G690" s="8" t="s">
        <v>66</v>
      </c>
      <c r="H690" s="8" t="s">
        <v>338</v>
      </c>
      <c r="I690" s="8" t="s">
        <v>80</v>
      </c>
      <c r="J690" s="13" t="s">
        <v>1950</v>
      </c>
      <c r="K690" s="11">
        <v>45478.0</v>
      </c>
      <c r="L690" s="52">
        <v>1000000.0</v>
      </c>
      <c r="M690" s="8" t="s">
        <v>1951</v>
      </c>
      <c r="N690" s="52">
        <v>1000000.0</v>
      </c>
      <c r="O690" s="52">
        <v>1000000.0</v>
      </c>
      <c r="P690" s="53">
        <f t="shared" si="105"/>
        <v>0</v>
      </c>
      <c r="Q690" s="8"/>
      <c r="R690" s="8"/>
      <c r="S690" s="8" t="s">
        <v>83</v>
      </c>
      <c r="T690" s="8"/>
      <c r="U690" s="8"/>
      <c r="V690" s="8" t="s">
        <v>1952</v>
      </c>
      <c r="W690" s="8" t="s">
        <v>1953</v>
      </c>
    </row>
    <row r="691" ht="39.75" customHeight="1">
      <c r="A691" s="54">
        <v>218.0</v>
      </c>
      <c r="B691" s="7">
        <v>2024.0</v>
      </c>
      <c r="C691" s="8" t="s">
        <v>495</v>
      </c>
      <c r="D691" s="8" t="s">
        <v>728</v>
      </c>
      <c r="E691" s="8" t="s">
        <v>729</v>
      </c>
      <c r="F691" s="52">
        <v>500000.0</v>
      </c>
      <c r="G691" s="8" t="s">
        <v>66</v>
      </c>
      <c r="H691" s="8" t="s">
        <v>338</v>
      </c>
      <c r="I691" s="8" t="s">
        <v>80</v>
      </c>
      <c r="J691" s="13" t="s">
        <v>1954</v>
      </c>
      <c r="K691" s="11">
        <v>45478.0</v>
      </c>
      <c r="L691" s="52">
        <v>500000.0</v>
      </c>
      <c r="M691" s="8" t="s">
        <v>1955</v>
      </c>
      <c r="N691" s="52">
        <v>500000.0</v>
      </c>
      <c r="O691" s="52">
        <v>500000.0</v>
      </c>
      <c r="P691" s="53">
        <f t="shared" si="105"/>
        <v>0</v>
      </c>
      <c r="Q691" s="8"/>
      <c r="R691" s="8"/>
      <c r="S691" s="8" t="s">
        <v>83</v>
      </c>
      <c r="T691" s="8"/>
      <c r="U691" s="8"/>
      <c r="V691" s="8" t="s">
        <v>1956</v>
      </c>
      <c r="W691" s="8" t="s">
        <v>1957</v>
      </c>
    </row>
    <row r="692" ht="39.75" customHeight="1">
      <c r="A692" s="54">
        <v>219.0</v>
      </c>
      <c r="B692" s="7">
        <v>2024.0</v>
      </c>
      <c r="C692" s="8" t="s">
        <v>495</v>
      </c>
      <c r="D692" s="8" t="s">
        <v>728</v>
      </c>
      <c r="E692" s="8" t="s">
        <v>729</v>
      </c>
      <c r="F692" s="52">
        <v>1299207.51</v>
      </c>
      <c r="G692" s="8" t="s">
        <v>443</v>
      </c>
      <c r="H692" s="8" t="s">
        <v>27</v>
      </c>
      <c r="I692" s="8" t="s">
        <v>67</v>
      </c>
      <c r="J692" s="13" t="s">
        <v>1958</v>
      </c>
      <c r="K692" s="11">
        <v>45327.0</v>
      </c>
      <c r="L692" s="52">
        <v>1299207.51</v>
      </c>
      <c r="M692" s="36" t="s">
        <v>1959</v>
      </c>
      <c r="N692" s="52">
        <v>1299207.51</v>
      </c>
      <c r="O692" s="52">
        <v>1299207.51</v>
      </c>
      <c r="P692" s="53">
        <f t="shared" si="105"/>
        <v>0</v>
      </c>
      <c r="Q692" s="8"/>
      <c r="R692" s="8"/>
      <c r="S692" s="8" t="s">
        <v>31</v>
      </c>
      <c r="T692" s="8"/>
      <c r="U692" s="8"/>
      <c r="V692" s="8" t="s">
        <v>1960</v>
      </c>
      <c r="W692" s="36" t="s">
        <v>1961</v>
      </c>
    </row>
    <row r="693" ht="39.75" customHeight="1">
      <c r="A693" s="54">
        <v>219.0</v>
      </c>
      <c r="B693" s="7">
        <v>2024.0</v>
      </c>
      <c r="C693" s="8" t="s">
        <v>495</v>
      </c>
      <c r="D693" s="8" t="s">
        <v>728</v>
      </c>
      <c r="E693" s="8" t="s">
        <v>729</v>
      </c>
      <c r="F693" s="52">
        <v>199625.0</v>
      </c>
      <c r="G693" s="8" t="s">
        <v>443</v>
      </c>
      <c r="H693" s="8" t="s">
        <v>27</v>
      </c>
      <c r="I693" s="8" t="s">
        <v>67</v>
      </c>
      <c r="J693" s="13" t="s">
        <v>1962</v>
      </c>
      <c r="K693" s="11">
        <v>45393.0</v>
      </c>
      <c r="L693" s="52">
        <v>199625.0</v>
      </c>
      <c r="M693" s="8" t="s">
        <v>1959</v>
      </c>
      <c r="N693" s="52">
        <v>199625.0</v>
      </c>
      <c r="O693" s="52">
        <v>199625.0</v>
      </c>
      <c r="P693" s="53">
        <f t="shared" si="105"/>
        <v>0</v>
      </c>
      <c r="Q693" s="8"/>
      <c r="R693" s="8"/>
      <c r="S693" s="8" t="s">
        <v>31</v>
      </c>
      <c r="T693" s="8"/>
      <c r="U693" s="8"/>
      <c r="V693" s="8" t="s">
        <v>1960</v>
      </c>
      <c r="W693" s="8" t="s">
        <v>1963</v>
      </c>
    </row>
    <row r="694" ht="39.75" customHeight="1">
      <c r="A694" s="54">
        <v>219.0</v>
      </c>
      <c r="B694" s="7">
        <v>2024.0</v>
      </c>
      <c r="C694" s="8" t="s">
        <v>495</v>
      </c>
      <c r="D694" s="8" t="s">
        <v>728</v>
      </c>
      <c r="E694" s="8" t="s">
        <v>729</v>
      </c>
      <c r="F694" s="52">
        <v>1419206.36</v>
      </c>
      <c r="G694" s="8" t="s">
        <v>443</v>
      </c>
      <c r="H694" s="8" t="s">
        <v>27</v>
      </c>
      <c r="I694" s="8" t="s">
        <v>463</v>
      </c>
      <c r="J694" s="13" t="s">
        <v>1964</v>
      </c>
      <c r="K694" s="11">
        <v>45625.0</v>
      </c>
      <c r="L694" s="52">
        <v>1419206.36</v>
      </c>
      <c r="M694" s="8" t="s">
        <v>1941</v>
      </c>
      <c r="N694" s="52">
        <v>1419206.36</v>
      </c>
      <c r="O694" s="52">
        <v>1419206.36</v>
      </c>
      <c r="P694" s="53">
        <f t="shared" si="105"/>
        <v>0</v>
      </c>
      <c r="Q694" s="8"/>
      <c r="R694" s="8"/>
      <c r="S694" s="8" t="s">
        <v>31</v>
      </c>
      <c r="T694" s="8"/>
      <c r="U694" s="8"/>
      <c r="V694" s="8" t="s">
        <v>1965</v>
      </c>
      <c r="W694" s="8" t="s">
        <v>1966</v>
      </c>
    </row>
    <row r="695" ht="39.75" customHeight="1">
      <c r="A695" s="55">
        <v>219.0</v>
      </c>
      <c r="B695" s="55" t="s">
        <v>995</v>
      </c>
      <c r="C695" s="18" t="s">
        <v>495</v>
      </c>
      <c r="D695" s="18" t="s">
        <v>728</v>
      </c>
      <c r="E695" s="18" t="s">
        <v>729</v>
      </c>
      <c r="F695" s="56">
        <v>1167.49</v>
      </c>
      <c r="G695" s="18" t="s">
        <v>443</v>
      </c>
      <c r="H695" s="18" t="s">
        <v>27</v>
      </c>
      <c r="I695" s="18"/>
      <c r="J695" s="23"/>
      <c r="K695" s="20"/>
      <c r="L695" s="56">
        <v>0.0</v>
      </c>
      <c r="M695" s="18"/>
      <c r="N695" s="56">
        <v>0.0</v>
      </c>
      <c r="O695" s="56">
        <v>0.0</v>
      </c>
      <c r="P695" s="57">
        <f t="shared" si="105"/>
        <v>0</v>
      </c>
      <c r="Q695" s="18"/>
      <c r="R695" s="18"/>
      <c r="S695" s="18"/>
      <c r="T695" s="18"/>
      <c r="U695" s="18"/>
      <c r="V695" s="18" t="s">
        <v>1960</v>
      </c>
      <c r="W695" s="18"/>
    </row>
    <row r="696" ht="39.75" customHeight="1">
      <c r="A696" s="55">
        <v>219.0</v>
      </c>
      <c r="B696" s="55" t="s">
        <v>995</v>
      </c>
      <c r="C696" s="18" t="s">
        <v>495</v>
      </c>
      <c r="D696" s="18" t="s">
        <v>728</v>
      </c>
      <c r="E696" s="18" t="s">
        <v>729</v>
      </c>
      <c r="F696" s="56">
        <v>80793.64</v>
      </c>
      <c r="G696" s="18" t="s">
        <v>443</v>
      </c>
      <c r="H696" s="18" t="s">
        <v>27</v>
      </c>
      <c r="I696" s="18"/>
      <c r="J696" s="23"/>
      <c r="K696" s="20"/>
      <c r="L696" s="56">
        <v>0.0</v>
      </c>
      <c r="M696" s="18"/>
      <c r="N696" s="56">
        <v>0.0</v>
      </c>
      <c r="O696" s="56">
        <v>0.0</v>
      </c>
      <c r="P696" s="57">
        <f t="shared" si="105"/>
        <v>0</v>
      </c>
      <c r="Q696" s="18"/>
      <c r="R696" s="18"/>
      <c r="S696" s="18"/>
      <c r="T696" s="18"/>
      <c r="U696" s="18"/>
      <c r="V696" s="18" t="s">
        <v>1965</v>
      </c>
      <c r="W696" s="18"/>
    </row>
    <row r="697" ht="39.75" customHeight="1">
      <c r="A697" s="54">
        <v>220.0</v>
      </c>
      <c r="B697" s="7">
        <v>2024.0</v>
      </c>
      <c r="C697" s="8" t="s">
        <v>495</v>
      </c>
      <c r="D697" s="8" t="s">
        <v>728</v>
      </c>
      <c r="E697" s="8" t="s">
        <v>729</v>
      </c>
      <c r="F697" s="52">
        <v>1000000.0</v>
      </c>
      <c r="G697" s="8" t="s">
        <v>74</v>
      </c>
      <c r="H697" s="8" t="s">
        <v>27</v>
      </c>
      <c r="I697" s="8" t="s">
        <v>40</v>
      </c>
      <c r="J697" s="13" t="s">
        <v>1967</v>
      </c>
      <c r="K697" s="11">
        <v>45407.0</v>
      </c>
      <c r="L697" s="52">
        <v>1000000.0</v>
      </c>
      <c r="M697" s="8" t="s">
        <v>1947</v>
      </c>
      <c r="N697" s="52">
        <v>1000000.0</v>
      </c>
      <c r="O697" s="52">
        <v>1000000.0</v>
      </c>
      <c r="P697" s="53">
        <f t="shared" si="105"/>
        <v>0</v>
      </c>
      <c r="Q697" s="8"/>
      <c r="R697" s="8"/>
      <c r="S697" s="8" t="s">
        <v>43</v>
      </c>
      <c r="T697" s="8"/>
      <c r="U697" s="8"/>
      <c r="V697" s="8" t="s">
        <v>1968</v>
      </c>
      <c r="W697" s="8" t="s">
        <v>1969</v>
      </c>
    </row>
    <row r="698" ht="39.75" customHeight="1">
      <c r="A698" s="54">
        <v>221.0</v>
      </c>
      <c r="B698" s="7">
        <v>2024.0</v>
      </c>
      <c r="C698" s="8" t="s">
        <v>495</v>
      </c>
      <c r="D698" s="8" t="s">
        <v>728</v>
      </c>
      <c r="E698" s="8" t="s">
        <v>729</v>
      </c>
      <c r="F698" s="52">
        <v>476742.87</v>
      </c>
      <c r="G698" s="8" t="s">
        <v>689</v>
      </c>
      <c r="H698" s="8" t="s">
        <v>27</v>
      </c>
      <c r="I698" s="8" t="s">
        <v>444</v>
      </c>
      <c r="J698" s="13" t="s">
        <v>1970</v>
      </c>
      <c r="K698" s="11">
        <v>45407.0</v>
      </c>
      <c r="L698" s="52">
        <v>476742.87</v>
      </c>
      <c r="M698" s="8" t="s">
        <v>1971</v>
      </c>
      <c r="N698" s="52">
        <v>476742.87</v>
      </c>
      <c r="O698" s="52">
        <v>476742.87</v>
      </c>
      <c r="P698" s="53">
        <f t="shared" si="105"/>
        <v>0</v>
      </c>
      <c r="Q698" s="8"/>
      <c r="R698" s="8"/>
      <c r="S698" s="8" t="s">
        <v>31</v>
      </c>
      <c r="T698" s="8"/>
      <c r="U698" s="8"/>
      <c r="V698" s="8" t="s">
        <v>1972</v>
      </c>
      <c r="W698" s="8" t="s">
        <v>1973</v>
      </c>
    </row>
    <row r="699" ht="39.75" customHeight="1">
      <c r="A699" s="54">
        <v>221.0</v>
      </c>
      <c r="B699" s="7">
        <v>2024.0</v>
      </c>
      <c r="C699" s="8" t="s">
        <v>495</v>
      </c>
      <c r="D699" s="8" t="s">
        <v>728</v>
      </c>
      <c r="E699" s="8" t="s">
        <v>729</v>
      </c>
      <c r="F699" s="52">
        <v>48353.21</v>
      </c>
      <c r="G699" s="8" t="s">
        <v>689</v>
      </c>
      <c r="H699" s="8" t="s">
        <v>27</v>
      </c>
      <c r="I699" s="8" t="s">
        <v>444</v>
      </c>
      <c r="J699" s="13" t="s">
        <v>1974</v>
      </c>
      <c r="K699" s="11">
        <v>45569.0</v>
      </c>
      <c r="L699" s="52">
        <v>48353.21</v>
      </c>
      <c r="M699" s="8" t="s">
        <v>1971</v>
      </c>
      <c r="N699" s="52">
        <v>48353.21</v>
      </c>
      <c r="O699" s="52">
        <v>48353.21</v>
      </c>
      <c r="P699" s="53">
        <f t="shared" si="105"/>
        <v>0</v>
      </c>
      <c r="Q699" s="8"/>
      <c r="R699" s="8"/>
      <c r="S699" s="8" t="s">
        <v>31</v>
      </c>
      <c r="T699" s="8"/>
      <c r="U699" s="8"/>
      <c r="V699" s="8" t="s">
        <v>1972</v>
      </c>
      <c r="W699" s="8" t="s">
        <v>1975</v>
      </c>
    </row>
    <row r="700" ht="39.75" customHeight="1">
      <c r="A700" s="54">
        <v>221.0</v>
      </c>
      <c r="B700" s="7">
        <v>2024.0</v>
      </c>
      <c r="C700" s="8" t="s">
        <v>495</v>
      </c>
      <c r="D700" s="8" t="s">
        <v>728</v>
      </c>
      <c r="E700" s="8" t="s">
        <v>729</v>
      </c>
      <c r="F700" s="52">
        <v>211257.13</v>
      </c>
      <c r="G700" s="8" t="s">
        <v>689</v>
      </c>
      <c r="H700" s="8" t="s">
        <v>27</v>
      </c>
      <c r="I700" s="8" t="s">
        <v>444</v>
      </c>
      <c r="J700" s="13" t="s">
        <v>1976</v>
      </c>
      <c r="K700" s="11">
        <v>45569.0</v>
      </c>
      <c r="L700" s="52">
        <v>211257.13</v>
      </c>
      <c r="M700" s="8" t="s">
        <v>1971</v>
      </c>
      <c r="N700" s="52">
        <v>211257.13</v>
      </c>
      <c r="O700" s="52">
        <v>211257.13</v>
      </c>
      <c r="P700" s="53">
        <f t="shared" si="105"/>
        <v>0</v>
      </c>
      <c r="Q700" s="8"/>
      <c r="R700" s="8"/>
      <c r="S700" s="8" t="s">
        <v>31</v>
      </c>
      <c r="T700" s="8"/>
      <c r="U700" s="8"/>
      <c r="V700" s="8" t="s">
        <v>1972</v>
      </c>
      <c r="W700" s="8" t="s">
        <v>1977</v>
      </c>
    </row>
    <row r="701" ht="39.75" customHeight="1">
      <c r="A701" s="54">
        <v>221.0</v>
      </c>
      <c r="B701" s="7">
        <v>2024.0</v>
      </c>
      <c r="C701" s="8" t="s">
        <v>495</v>
      </c>
      <c r="D701" s="8" t="s">
        <v>728</v>
      </c>
      <c r="E701" s="8" t="s">
        <v>729</v>
      </c>
      <c r="F701" s="52">
        <v>657319.65</v>
      </c>
      <c r="G701" s="8" t="s">
        <v>689</v>
      </c>
      <c r="H701" s="8" t="s">
        <v>27</v>
      </c>
      <c r="I701" s="8" t="s">
        <v>444</v>
      </c>
      <c r="J701" s="13" t="s">
        <v>1978</v>
      </c>
      <c r="K701" s="11">
        <v>45596.0</v>
      </c>
      <c r="L701" s="52">
        <v>657319.65</v>
      </c>
      <c r="M701" s="8" t="s">
        <v>1971</v>
      </c>
      <c r="N701" s="52">
        <v>657319.65</v>
      </c>
      <c r="O701" s="52">
        <v>657319.65</v>
      </c>
      <c r="P701" s="53">
        <f t="shared" si="105"/>
        <v>0</v>
      </c>
      <c r="Q701" s="8"/>
      <c r="R701" s="8"/>
      <c r="S701" s="8" t="s">
        <v>31</v>
      </c>
      <c r="T701" s="8"/>
      <c r="U701" s="8"/>
      <c r="V701" s="8" t="s">
        <v>1972</v>
      </c>
      <c r="W701" s="8" t="s">
        <v>1979</v>
      </c>
    </row>
    <row r="702" ht="39.75" customHeight="1">
      <c r="A702" s="55">
        <v>221.0</v>
      </c>
      <c r="B702" s="55" t="s">
        <v>995</v>
      </c>
      <c r="C702" s="18" t="s">
        <v>495</v>
      </c>
      <c r="D702" s="18" t="s">
        <v>728</v>
      </c>
      <c r="E702" s="18" t="s">
        <v>729</v>
      </c>
      <c r="F702" s="56">
        <v>106327.14</v>
      </c>
      <c r="G702" s="18" t="s">
        <v>689</v>
      </c>
      <c r="H702" s="18" t="s">
        <v>27</v>
      </c>
      <c r="I702" s="18"/>
      <c r="J702" s="23"/>
      <c r="K702" s="20"/>
      <c r="L702" s="56">
        <v>0.0</v>
      </c>
      <c r="M702" s="18"/>
      <c r="N702" s="56">
        <v>0.0</v>
      </c>
      <c r="O702" s="56">
        <v>0.0</v>
      </c>
      <c r="P702" s="57">
        <f t="shared" si="105"/>
        <v>0</v>
      </c>
      <c r="Q702" s="18"/>
      <c r="R702" s="18"/>
      <c r="S702" s="18"/>
      <c r="T702" s="18"/>
      <c r="U702" s="18"/>
      <c r="V702" s="18" t="s">
        <v>1972</v>
      </c>
      <c r="W702" s="18"/>
    </row>
    <row r="703" ht="39.75" customHeight="1">
      <c r="A703" s="54">
        <v>222.0</v>
      </c>
      <c r="B703" s="7">
        <v>2024.0</v>
      </c>
      <c r="C703" s="8" t="s">
        <v>495</v>
      </c>
      <c r="D703" s="8" t="s">
        <v>728</v>
      </c>
      <c r="E703" s="8" t="s">
        <v>729</v>
      </c>
      <c r="F703" s="52">
        <v>51400.0</v>
      </c>
      <c r="G703" s="8" t="s">
        <v>26</v>
      </c>
      <c r="H703" s="8" t="s">
        <v>27</v>
      </c>
      <c r="I703" s="8" t="s">
        <v>28</v>
      </c>
      <c r="J703" s="13" t="s">
        <v>1980</v>
      </c>
      <c r="K703" s="11">
        <v>45490.0</v>
      </c>
      <c r="L703" s="52">
        <v>51400.0</v>
      </c>
      <c r="M703" s="8" t="s">
        <v>1981</v>
      </c>
      <c r="N703" s="52">
        <v>51400.0</v>
      </c>
      <c r="O703" s="52">
        <v>51400.0</v>
      </c>
      <c r="P703" s="53">
        <f t="shared" si="105"/>
        <v>0</v>
      </c>
      <c r="Q703" s="8"/>
      <c r="R703" s="8"/>
      <c r="S703" s="8" t="s">
        <v>31</v>
      </c>
      <c r="T703" s="8"/>
      <c r="U703" s="8"/>
      <c r="V703" s="8" t="s">
        <v>1982</v>
      </c>
      <c r="W703" s="8" t="s">
        <v>1983</v>
      </c>
    </row>
    <row r="704" ht="39.75" customHeight="1">
      <c r="A704" s="54">
        <v>222.0</v>
      </c>
      <c r="B704" s="7">
        <v>2024.0</v>
      </c>
      <c r="C704" s="8" t="s">
        <v>495</v>
      </c>
      <c r="D704" s="8" t="s">
        <v>728</v>
      </c>
      <c r="E704" s="8" t="s">
        <v>729</v>
      </c>
      <c r="F704" s="52">
        <v>20706.27</v>
      </c>
      <c r="G704" s="8" t="s">
        <v>26</v>
      </c>
      <c r="H704" s="8" t="s">
        <v>27</v>
      </c>
      <c r="I704" s="8" t="s">
        <v>28</v>
      </c>
      <c r="J704" s="13" t="s">
        <v>1984</v>
      </c>
      <c r="K704" s="11">
        <v>45574.0</v>
      </c>
      <c r="L704" s="52">
        <v>20706.27</v>
      </c>
      <c r="M704" s="8" t="s">
        <v>1981</v>
      </c>
      <c r="N704" s="52">
        <v>20706.27</v>
      </c>
      <c r="O704" s="52">
        <v>20706.27</v>
      </c>
      <c r="P704" s="53">
        <f t="shared" si="105"/>
        <v>0</v>
      </c>
      <c r="Q704" s="8"/>
      <c r="R704" s="8"/>
      <c r="S704" s="8" t="s">
        <v>31</v>
      </c>
      <c r="T704" s="8"/>
      <c r="U704" s="8"/>
      <c r="V704" s="8" t="s">
        <v>1982</v>
      </c>
      <c r="W704" s="8" t="s">
        <v>1985</v>
      </c>
    </row>
    <row r="705" ht="39.75" customHeight="1">
      <c r="A705" s="54">
        <v>222.0</v>
      </c>
      <c r="B705" s="7">
        <v>2024.0</v>
      </c>
      <c r="C705" s="8" t="s">
        <v>495</v>
      </c>
      <c r="D705" s="8" t="s">
        <v>728</v>
      </c>
      <c r="E705" s="8" t="s">
        <v>729</v>
      </c>
      <c r="F705" s="52">
        <v>11262.36</v>
      </c>
      <c r="G705" s="8" t="s">
        <v>26</v>
      </c>
      <c r="H705" s="8" t="s">
        <v>27</v>
      </c>
      <c r="I705" s="8" t="s">
        <v>28</v>
      </c>
      <c r="J705" s="13" t="s">
        <v>1986</v>
      </c>
      <c r="K705" s="11">
        <v>45574.0</v>
      </c>
      <c r="L705" s="52">
        <v>11262.36</v>
      </c>
      <c r="M705" s="8" t="s">
        <v>1981</v>
      </c>
      <c r="N705" s="52">
        <v>11262.36</v>
      </c>
      <c r="O705" s="52">
        <v>11262.36</v>
      </c>
      <c r="P705" s="53">
        <f t="shared" si="105"/>
        <v>0</v>
      </c>
      <c r="Q705" s="8"/>
      <c r="R705" s="8"/>
      <c r="S705" s="8" t="s">
        <v>31</v>
      </c>
      <c r="T705" s="8"/>
      <c r="U705" s="8"/>
      <c r="V705" s="8" t="s">
        <v>1982</v>
      </c>
      <c r="W705" s="8" t="s">
        <v>1987</v>
      </c>
    </row>
    <row r="706" ht="39.75" customHeight="1">
      <c r="A706" s="54">
        <v>222.0</v>
      </c>
      <c r="B706" s="7">
        <v>2024.0</v>
      </c>
      <c r="C706" s="8" t="s">
        <v>495</v>
      </c>
      <c r="D706" s="8" t="s">
        <v>728</v>
      </c>
      <c r="E706" s="8" t="s">
        <v>729</v>
      </c>
      <c r="F706" s="52">
        <v>1499.98</v>
      </c>
      <c r="G706" s="8" t="s">
        <v>26</v>
      </c>
      <c r="H706" s="8" t="s">
        <v>27</v>
      </c>
      <c r="I706" s="8" t="s">
        <v>28</v>
      </c>
      <c r="J706" s="13" t="s">
        <v>1988</v>
      </c>
      <c r="K706" s="11">
        <v>45574.0</v>
      </c>
      <c r="L706" s="52">
        <v>1499.98</v>
      </c>
      <c r="M706" s="8" t="s">
        <v>1981</v>
      </c>
      <c r="N706" s="52">
        <v>1499.98</v>
      </c>
      <c r="O706" s="52">
        <v>1499.98</v>
      </c>
      <c r="P706" s="53">
        <f t="shared" si="105"/>
        <v>0</v>
      </c>
      <c r="Q706" s="8"/>
      <c r="R706" s="8"/>
      <c r="S706" s="8" t="s">
        <v>31</v>
      </c>
      <c r="T706" s="8"/>
      <c r="U706" s="8"/>
      <c r="V706" s="8" t="s">
        <v>1982</v>
      </c>
      <c r="W706" s="8" t="s">
        <v>1989</v>
      </c>
    </row>
    <row r="707" ht="39.75" customHeight="1">
      <c r="A707" s="54">
        <v>222.0</v>
      </c>
      <c r="B707" s="7">
        <v>2024.0</v>
      </c>
      <c r="C707" s="8" t="s">
        <v>495</v>
      </c>
      <c r="D707" s="8" t="s">
        <v>728</v>
      </c>
      <c r="E707" s="8" t="s">
        <v>729</v>
      </c>
      <c r="F707" s="52">
        <v>10308.0</v>
      </c>
      <c r="G707" s="8" t="s">
        <v>26</v>
      </c>
      <c r="H707" s="8" t="s">
        <v>27</v>
      </c>
      <c r="I707" s="8" t="s">
        <v>28</v>
      </c>
      <c r="J707" s="13" t="s">
        <v>1990</v>
      </c>
      <c r="K707" s="11">
        <v>45574.0</v>
      </c>
      <c r="L707" s="52">
        <v>10308.0</v>
      </c>
      <c r="M707" s="8" t="s">
        <v>1981</v>
      </c>
      <c r="N707" s="52">
        <v>10308.0</v>
      </c>
      <c r="O707" s="52">
        <v>10308.0</v>
      </c>
      <c r="P707" s="53">
        <f t="shared" si="105"/>
        <v>0</v>
      </c>
      <c r="Q707" s="8"/>
      <c r="R707" s="8"/>
      <c r="S707" s="8" t="s">
        <v>31</v>
      </c>
      <c r="T707" s="8"/>
      <c r="U707" s="8"/>
      <c r="V707" s="8" t="s">
        <v>1982</v>
      </c>
      <c r="W707" s="8" t="s">
        <v>1991</v>
      </c>
    </row>
    <row r="708" ht="39.75" customHeight="1">
      <c r="A708" s="54">
        <v>222.0</v>
      </c>
      <c r="B708" s="7">
        <v>2024.0</v>
      </c>
      <c r="C708" s="8" t="s">
        <v>495</v>
      </c>
      <c r="D708" s="8" t="s">
        <v>728</v>
      </c>
      <c r="E708" s="8" t="s">
        <v>729</v>
      </c>
      <c r="F708" s="52">
        <v>7313.22</v>
      </c>
      <c r="G708" s="8" t="s">
        <v>26</v>
      </c>
      <c r="H708" s="8" t="s">
        <v>27</v>
      </c>
      <c r="I708" s="8" t="s">
        <v>28</v>
      </c>
      <c r="J708" s="13" t="s">
        <v>1992</v>
      </c>
      <c r="K708" s="11">
        <v>45574.0</v>
      </c>
      <c r="L708" s="52">
        <v>7313.22</v>
      </c>
      <c r="M708" s="8" t="s">
        <v>1981</v>
      </c>
      <c r="N708" s="52">
        <v>7313.22</v>
      </c>
      <c r="O708" s="52">
        <v>7313.22</v>
      </c>
      <c r="P708" s="53">
        <f t="shared" si="105"/>
        <v>0</v>
      </c>
      <c r="Q708" s="8"/>
      <c r="R708" s="8"/>
      <c r="S708" s="8" t="s">
        <v>31</v>
      </c>
      <c r="T708" s="8"/>
      <c r="U708" s="8"/>
      <c r="V708" s="8" t="s">
        <v>1982</v>
      </c>
      <c r="W708" s="8" t="s">
        <v>1993</v>
      </c>
    </row>
    <row r="709" ht="39.75" customHeight="1">
      <c r="A709" s="54">
        <v>222.0</v>
      </c>
      <c r="B709" s="7">
        <v>2024.0</v>
      </c>
      <c r="C709" s="8" t="s">
        <v>495</v>
      </c>
      <c r="D709" s="8" t="s">
        <v>728</v>
      </c>
      <c r="E709" s="8" t="s">
        <v>729</v>
      </c>
      <c r="F709" s="52">
        <v>3546.0</v>
      </c>
      <c r="G709" s="8" t="s">
        <v>26</v>
      </c>
      <c r="H709" s="8" t="s">
        <v>27</v>
      </c>
      <c r="I709" s="8" t="s">
        <v>28</v>
      </c>
      <c r="J709" s="13" t="s">
        <v>1994</v>
      </c>
      <c r="K709" s="11">
        <v>45574.0</v>
      </c>
      <c r="L709" s="52">
        <v>3546.0</v>
      </c>
      <c r="M709" s="8" t="s">
        <v>1981</v>
      </c>
      <c r="N709" s="52">
        <v>3546.0</v>
      </c>
      <c r="O709" s="52">
        <v>3546.0</v>
      </c>
      <c r="P709" s="53">
        <f t="shared" si="105"/>
        <v>0</v>
      </c>
      <c r="Q709" s="8"/>
      <c r="R709" s="8"/>
      <c r="S709" s="8" t="s">
        <v>31</v>
      </c>
      <c r="T709" s="8"/>
      <c r="U709" s="8"/>
      <c r="V709" s="8" t="s">
        <v>1982</v>
      </c>
      <c r="W709" s="8" t="s">
        <v>1995</v>
      </c>
    </row>
    <row r="710" ht="39.75" customHeight="1">
      <c r="A710" s="54">
        <v>222.0</v>
      </c>
      <c r="B710" s="7">
        <v>2024.0</v>
      </c>
      <c r="C710" s="8" t="s">
        <v>495</v>
      </c>
      <c r="D710" s="8" t="s">
        <v>728</v>
      </c>
      <c r="E710" s="8" t="s">
        <v>729</v>
      </c>
      <c r="F710" s="52">
        <v>678.0</v>
      </c>
      <c r="G710" s="8" t="s">
        <v>26</v>
      </c>
      <c r="H710" s="8" t="s">
        <v>27</v>
      </c>
      <c r="I710" s="8" t="s">
        <v>28</v>
      </c>
      <c r="J710" s="13" t="s">
        <v>1996</v>
      </c>
      <c r="K710" s="11">
        <v>45574.0</v>
      </c>
      <c r="L710" s="52">
        <v>678.0</v>
      </c>
      <c r="M710" s="8" t="s">
        <v>1981</v>
      </c>
      <c r="N710" s="52">
        <v>678.0</v>
      </c>
      <c r="O710" s="52">
        <v>678.0</v>
      </c>
      <c r="P710" s="53">
        <f t="shared" si="105"/>
        <v>0</v>
      </c>
      <c r="Q710" s="8"/>
      <c r="R710" s="8"/>
      <c r="S710" s="8" t="s">
        <v>31</v>
      </c>
      <c r="T710" s="8"/>
      <c r="U710" s="8"/>
      <c r="V710" s="8" t="s">
        <v>1982</v>
      </c>
      <c r="W710" s="8" t="s">
        <v>1997</v>
      </c>
    </row>
    <row r="711" ht="39.75" customHeight="1">
      <c r="A711" s="54">
        <v>222.0</v>
      </c>
      <c r="B711" s="7">
        <v>2024.0</v>
      </c>
      <c r="C711" s="8" t="s">
        <v>495</v>
      </c>
      <c r="D711" s="8" t="s">
        <v>728</v>
      </c>
      <c r="E711" s="8" t="s">
        <v>729</v>
      </c>
      <c r="F711" s="52">
        <v>11200.0</v>
      </c>
      <c r="G711" s="8" t="s">
        <v>26</v>
      </c>
      <c r="H711" s="8" t="s">
        <v>27</v>
      </c>
      <c r="I711" s="8" t="s">
        <v>28</v>
      </c>
      <c r="J711" s="13" t="s">
        <v>1998</v>
      </c>
      <c r="K711" s="11">
        <v>45574.0</v>
      </c>
      <c r="L711" s="52">
        <v>11200.0</v>
      </c>
      <c r="M711" s="8" t="s">
        <v>1981</v>
      </c>
      <c r="N711" s="52">
        <v>11200.0</v>
      </c>
      <c r="O711" s="52">
        <v>11200.0</v>
      </c>
      <c r="P711" s="53">
        <f t="shared" si="105"/>
        <v>0</v>
      </c>
      <c r="Q711" s="8"/>
      <c r="R711" s="8"/>
      <c r="S711" s="8" t="s">
        <v>31</v>
      </c>
      <c r="T711" s="8"/>
      <c r="U711" s="8"/>
      <c r="V711" s="8" t="s">
        <v>1982</v>
      </c>
      <c r="W711" s="8" t="s">
        <v>1999</v>
      </c>
    </row>
    <row r="712" ht="39.75" customHeight="1">
      <c r="A712" s="54">
        <v>222.0</v>
      </c>
      <c r="B712" s="7">
        <v>2024.0</v>
      </c>
      <c r="C712" s="8" t="s">
        <v>495</v>
      </c>
      <c r="D712" s="8" t="s">
        <v>728</v>
      </c>
      <c r="E712" s="8" t="s">
        <v>729</v>
      </c>
      <c r="F712" s="52">
        <v>490.0</v>
      </c>
      <c r="G712" s="8" t="s">
        <v>26</v>
      </c>
      <c r="H712" s="8" t="s">
        <v>27</v>
      </c>
      <c r="I712" s="8" t="s">
        <v>28</v>
      </c>
      <c r="J712" s="13" t="s">
        <v>2000</v>
      </c>
      <c r="K712" s="11">
        <v>45574.0</v>
      </c>
      <c r="L712" s="52">
        <v>490.0</v>
      </c>
      <c r="M712" s="8" t="s">
        <v>1981</v>
      </c>
      <c r="N712" s="52">
        <v>490.0</v>
      </c>
      <c r="O712" s="52">
        <v>490.0</v>
      </c>
      <c r="P712" s="53">
        <f t="shared" si="105"/>
        <v>0</v>
      </c>
      <c r="Q712" s="8"/>
      <c r="R712" s="8"/>
      <c r="S712" s="8" t="s">
        <v>31</v>
      </c>
      <c r="T712" s="8"/>
      <c r="U712" s="8"/>
      <c r="V712" s="8" t="s">
        <v>1982</v>
      </c>
      <c r="W712" s="8" t="s">
        <v>2001</v>
      </c>
    </row>
    <row r="713" ht="39.75" customHeight="1">
      <c r="A713" s="55">
        <v>222.0</v>
      </c>
      <c r="B713" s="55" t="s">
        <v>995</v>
      </c>
      <c r="C713" s="18" t="s">
        <v>495</v>
      </c>
      <c r="D713" s="18" t="s">
        <v>728</v>
      </c>
      <c r="E713" s="18" t="s">
        <v>729</v>
      </c>
      <c r="F713" s="56">
        <v>281596.17</v>
      </c>
      <c r="G713" s="18" t="s">
        <v>26</v>
      </c>
      <c r="H713" s="18" t="s">
        <v>27</v>
      </c>
      <c r="I713" s="18"/>
      <c r="J713" s="23"/>
      <c r="K713" s="20"/>
      <c r="L713" s="56">
        <v>0.0</v>
      </c>
      <c r="M713" s="18"/>
      <c r="N713" s="56">
        <v>0.0</v>
      </c>
      <c r="O713" s="56">
        <v>0.0</v>
      </c>
      <c r="P713" s="57">
        <f t="shared" si="105"/>
        <v>0</v>
      </c>
      <c r="Q713" s="18"/>
      <c r="R713" s="18"/>
      <c r="S713" s="18"/>
      <c r="T713" s="18"/>
      <c r="U713" s="18"/>
      <c r="V713" s="18" t="s">
        <v>1982</v>
      </c>
      <c r="W713" s="18"/>
    </row>
    <row r="714" ht="39.75" customHeight="1">
      <c r="A714" s="54">
        <v>223.0</v>
      </c>
      <c r="B714" s="7">
        <v>2024.0</v>
      </c>
      <c r="C714" s="8" t="s">
        <v>495</v>
      </c>
      <c r="D714" s="8" t="s">
        <v>728</v>
      </c>
      <c r="E714" s="8" t="s">
        <v>729</v>
      </c>
      <c r="F714" s="52">
        <v>1195120.0</v>
      </c>
      <c r="G714" s="8" t="s">
        <v>260</v>
      </c>
      <c r="H714" s="8" t="s">
        <v>27</v>
      </c>
      <c r="I714" s="8" t="s">
        <v>40</v>
      </c>
      <c r="J714" s="13" t="s">
        <v>2002</v>
      </c>
      <c r="K714" s="11">
        <v>45618.0</v>
      </c>
      <c r="L714" s="52">
        <v>1195120.0</v>
      </c>
      <c r="M714" s="8" t="s">
        <v>2003</v>
      </c>
      <c r="N714" s="52">
        <v>1195120.0</v>
      </c>
      <c r="O714" s="52">
        <v>1195120.0</v>
      </c>
      <c r="P714" s="53">
        <f t="shared" si="105"/>
        <v>0</v>
      </c>
      <c r="Q714" s="8"/>
      <c r="R714" s="8"/>
      <c r="S714" s="8" t="s">
        <v>43</v>
      </c>
      <c r="T714" s="8"/>
      <c r="U714" s="8"/>
      <c r="V714" s="8" t="s">
        <v>2004</v>
      </c>
      <c r="W714" s="8" t="s">
        <v>2005</v>
      </c>
    </row>
    <row r="715" ht="39.75" customHeight="1">
      <c r="A715" s="54">
        <v>224.0</v>
      </c>
      <c r="B715" s="7">
        <v>2024.0</v>
      </c>
      <c r="C715" s="8" t="s">
        <v>495</v>
      </c>
      <c r="D715" s="8" t="s">
        <v>728</v>
      </c>
      <c r="E715" s="8" t="s">
        <v>729</v>
      </c>
      <c r="F715" s="52">
        <v>2804880.0</v>
      </c>
      <c r="G715" s="8" t="s">
        <v>260</v>
      </c>
      <c r="H715" s="8" t="s">
        <v>27</v>
      </c>
      <c r="I715" s="8" t="s">
        <v>40</v>
      </c>
      <c r="J715" s="13" t="s">
        <v>2002</v>
      </c>
      <c r="K715" s="11">
        <v>45618.0</v>
      </c>
      <c r="L715" s="52">
        <v>2804880.0</v>
      </c>
      <c r="M715" s="8" t="s">
        <v>2003</v>
      </c>
      <c r="N715" s="52">
        <v>2804880.0</v>
      </c>
      <c r="O715" s="52">
        <v>2804880.0</v>
      </c>
      <c r="P715" s="53">
        <f t="shared" si="105"/>
        <v>0</v>
      </c>
      <c r="Q715" s="8"/>
      <c r="R715" s="8"/>
      <c r="S715" s="8" t="s">
        <v>43</v>
      </c>
      <c r="T715" s="8"/>
      <c r="U715" s="8"/>
      <c r="V715" s="8" t="s">
        <v>2004</v>
      </c>
      <c r="W715" s="8" t="s">
        <v>2005</v>
      </c>
    </row>
    <row r="716" ht="39.75" customHeight="1">
      <c r="A716" s="54">
        <v>225.0</v>
      </c>
      <c r="B716" s="7">
        <v>2024.0</v>
      </c>
      <c r="C716" s="8" t="s">
        <v>495</v>
      </c>
      <c r="D716" s="8" t="s">
        <v>728</v>
      </c>
      <c r="E716" s="8" t="s">
        <v>729</v>
      </c>
      <c r="F716" s="52">
        <v>3475548.2</v>
      </c>
      <c r="G716" s="8" t="s">
        <v>66</v>
      </c>
      <c r="H716" s="8" t="s">
        <v>129</v>
      </c>
      <c r="I716" s="8" t="s">
        <v>86</v>
      </c>
      <c r="J716" s="13" t="s">
        <v>2006</v>
      </c>
      <c r="K716" s="11">
        <v>45441.0</v>
      </c>
      <c r="L716" s="52">
        <v>3475548.2</v>
      </c>
      <c r="M716" s="8" t="s">
        <v>2007</v>
      </c>
      <c r="N716" s="52">
        <v>3475548.2</v>
      </c>
      <c r="O716" s="52">
        <v>3475548.2</v>
      </c>
      <c r="P716" s="53">
        <f t="shared" si="105"/>
        <v>0</v>
      </c>
      <c r="Q716" s="8"/>
      <c r="R716" s="8"/>
      <c r="S716" s="8" t="s">
        <v>83</v>
      </c>
      <c r="T716" s="8"/>
      <c r="U716" s="8"/>
      <c r="V716" s="8" t="s">
        <v>2008</v>
      </c>
      <c r="W716" s="8" t="s">
        <v>2009</v>
      </c>
    </row>
    <row r="717" ht="39.75" customHeight="1">
      <c r="A717" s="54">
        <v>225.0</v>
      </c>
      <c r="B717" s="7">
        <v>2024.0</v>
      </c>
      <c r="C717" s="8" t="s">
        <v>495</v>
      </c>
      <c r="D717" s="8" t="s">
        <v>728</v>
      </c>
      <c r="E717" s="8" t="s">
        <v>729</v>
      </c>
      <c r="F717" s="52">
        <v>1524451.8</v>
      </c>
      <c r="G717" s="8" t="s">
        <v>66</v>
      </c>
      <c r="H717" s="8" t="s">
        <v>27</v>
      </c>
      <c r="I717" s="8" t="s">
        <v>86</v>
      </c>
      <c r="J717" s="13" t="s">
        <v>2010</v>
      </c>
      <c r="K717" s="11">
        <v>45441.0</v>
      </c>
      <c r="L717" s="52">
        <v>1524451.8</v>
      </c>
      <c r="M717" s="8" t="s">
        <v>2011</v>
      </c>
      <c r="N717" s="52">
        <v>1524451.8</v>
      </c>
      <c r="O717" s="52">
        <v>1524451.8</v>
      </c>
      <c r="P717" s="53">
        <f t="shared" si="105"/>
        <v>0</v>
      </c>
      <c r="Q717" s="8"/>
      <c r="R717" s="8"/>
      <c r="S717" s="8" t="s">
        <v>83</v>
      </c>
      <c r="T717" s="8"/>
      <c r="U717" s="8"/>
      <c r="V717" s="8" t="s">
        <v>2012</v>
      </c>
      <c r="W717" s="8" t="s">
        <v>2013</v>
      </c>
    </row>
    <row r="718" ht="39.75" customHeight="1">
      <c r="A718" s="54">
        <v>226.0</v>
      </c>
      <c r="B718" s="7">
        <v>2024.0</v>
      </c>
      <c r="C718" s="8" t="s">
        <v>495</v>
      </c>
      <c r="D718" s="8" t="s">
        <v>728</v>
      </c>
      <c r="E718" s="8" t="s">
        <v>729</v>
      </c>
      <c r="F718" s="52">
        <v>4223057.25</v>
      </c>
      <c r="G718" s="8" t="s">
        <v>66</v>
      </c>
      <c r="H718" s="8" t="s">
        <v>27</v>
      </c>
      <c r="I718" s="8" t="s">
        <v>67</v>
      </c>
      <c r="J718" s="13" t="s">
        <v>2014</v>
      </c>
      <c r="K718" s="11">
        <v>45320.0</v>
      </c>
      <c r="L718" s="52">
        <v>4223057.25</v>
      </c>
      <c r="M718" s="36" t="s">
        <v>2015</v>
      </c>
      <c r="N718" s="52">
        <v>4223057.25</v>
      </c>
      <c r="O718" s="52">
        <v>4223057.25</v>
      </c>
      <c r="P718" s="53">
        <f t="shared" si="105"/>
        <v>0</v>
      </c>
      <c r="Q718" s="8"/>
      <c r="R718" s="8"/>
      <c r="S718" s="8" t="s">
        <v>31</v>
      </c>
      <c r="T718" s="8"/>
      <c r="U718" s="8"/>
      <c r="V718" s="8" t="s">
        <v>2016</v>
      </c>
      <c r="W718" s="36" t="s">
        <v>2017</v>
      </c>
    </row>
    <row r="719" ht="39.75" customHeight="1">
      <c r="A719" s="54">
        <v>226.0</v>
      </c>
      <c r="B719" s="7">
        <v>2024.0</v>
      </c>
      <c r="C719" s="8" t="s">
        <v>495</v>
      </c>
      <c r="D719" s="8" t="s">
        <v>728</v>
      </c>
      <c r="E719" s="8" t="s">
        <v>729</v>
      </c>
      <c r="F719" s="52">
        <v>776942.75</v>
      </c>
      <c r="G719" s="8" t="s">
        <v>66</v>
      </c>
      <c r="H719" s="8" t="s">
        <v>27</v>
      </c>
      <c r="I719" s="8" t="s">
        <v>67</v>
      </c>
      <c r="J719" s="13" t="s">
        <v>2018</v>
      </c>
      <c r="K719" s="11">
        <v>45320.0</v>
      </c>
      <c r="L719" s="52">
        <v>776942.75</v>
      </c>
      <c r="M719" s="36" t="s">
        <v>2015</v>
      </c>
      <c r="N719" s="52">
        <v>776942.75</v>
      </c>
      <c r="O719" s="52">
        <v>776942.75</v>
      </c>
      <c r="P719" s="53">
        <f t="shared" si="105"/>
        <v>0</v>
      </c>
      <c r="Q719" s="8"/>
      <c r="R719" s="8"/>
      <c r="S719" s="8" t="s">
        <v>31</v>
      </c>
      <c r="T719" s="8"/>
      <c r="U719" s="8"/>
      <c r="V719" s="8" t="s">
        <v>2016</v>
      </c>
      <c r="W719" s="36" t="s">
        <v>2019</v>
      </c>
    </row>
    <row r="720" ht="39.75" customHeight="1">
      <c r="A720" s="54">
        <v>226.0</v>
      </c>
      <c r="B720" s="7">
        <v>2024.0</v>
      </c>
      <c r="C720" s="8" t="s">
        <v>495</v>
      </c>
      <c r="D720" s="8" t="s">
        <v>728</v>
      </c>
      <c r="E720" s="8" t="s">
        <v>729</v>
      </c>
      <c r="F720" s="52">
        <v>195120.0</v>
      </c>
      <c r="G720" s="8" t="s">
        <v>66</v>
      </c>
      <c r="H720" s="8" t="s">
        <v>27</v>
      </c>
      <c r="I720" s="8" t="s">
        <v>67</v>
      </c>
      <c r="J720" s="13" t="s">
        <v>2020</v>
      </c>
      <c r="K720" s="11">
        <v>45320.0</v>
      </c>
      <c r="L720" s="52">
        <v>195120.0</v>
      </c>
      <c r="M720" s="36" t="s">
        <v>2015</v>
      </c>
      <c r="N720" s="52">
        <v>195120.0</v>
      </c>
      <c r="O720" s="52">
        <v>195120.0</v>
      </c>
      <c r="P720" s="53">
        <f t="shared" si="105"/>
        <v>0</v>
      </c>
      <c r="Q720" s="8"/>
      <c r="R720" s="8"/>
      <c r="S720" s="8" t="s">
        <v>31</v>
      </c>
      <c r="T720" s="8"/>
      <c r="U720" s="8"/>
      <c r="V720" s="8" t="s">
        <v>2016</v>
      </c>
      <c r="W720" s="36" t="s">
        <v>2021</v>
      </c>
    </row>
    <row r="721" ht="39.75" customHeight="1">
      <c r="A721" s="54">
        <v>227.0</v>
      </c>
      <c r="B721" s="7">
        <v>2024.0</v>
      </c>
      <c r="C721" s="8" t="s">
        <v>495</v>
      </c>
      <c r="D721" s="8" t="s">
        <v>728</v>
      </c>
      <c r="E721" s="8" t="s">
        <v>729</v>
      </c>
      <c r="F721" s="52">
        <v>4804880.0</v>
      </c>
      <c r="G721" s="8" t="s">
        <v>66</v>
      </c>
      <c r="H721" s="8" t="s">
        <v>27</v>
      </c>
      <c r="I721" s="8" t="s">
        <v>67</v>
      </c>
      <c r="J721" s="13" t="s">
        <v>2022</v>
      </c>
      <c r="K721" s="11">
        <v>45322.0</v>
      </c>
      <c r="L721" s="52">
        <v>4804880.0</v>
      </c>
      <c r="M721" s="36" t="s">
        <v>2015</v>
      </c>
      <c r="N721" s="52">
        <v>4804880.0</v>
      </c>
      <c r="O721" s="52">
        <v>4804880.0</v>
      </c>
      <c r="P721" s="53">
        <f t="shared" si="105"/>
        <v>0</v>
      </c>
      <c r="Q721" s="8"/>
      <c r="R721" s="8"/>
      <c r="S721" s="8" t="s">
        <v>31</v>
      </c>
      <c r="T721" s="8"/>
      <c r="U721" s="8"/>
      <c r="V721" s="8" t="s">
        <v>2016</v>
      </c>
      <c r="W721" s="36" t="s">
        <v>2023</v>
      </c>
    </row>
    <row r="722" ht="39.75" customHeight="1">
      <c r="A722" s="7">
        <v>228.0</v>
      </c>
      <c r="B722" s="7">
        <v>2024.0</v>
      </c>
      <c r="C722" s="8" t="s">
        <v>495</v>
      </c>
      <c r="D722" s="8" t="s">
        <v>728</v>
      </c>
      <c r="E722" s="8" t="s">
        <v>729</v>
      </c>
      <c r="F722" s="52">
        <v>2614773.65</v>
      </c>
      <c r="G722" s="8" t="s">
        <v>66</v>
      </c>
      <c r="H722" s="8" t="s">
        <v>27</v>
      </c>
      <c r="I722" s="8" t="s">
        <v>67</v>
      </c>
      <c r="J722" s="13" t="s">
        <v>2024</v>
      </c>
      <c r="K722" s="11">
        <v>45433.0</v>
      </c>
      <c r="L722" s="52">
        <v>2614773.65</v>
      </c>
      <c r="M722" s="8" t="s">
        <v>2015</v>
      </c>
      <c r="N722" s="52">
        <v>2614773.65</v>
      </c>
      <c r="O722" s="52">
        <v>2614773.65</v>
      </c>
      <c r="P722" s="53">
        <f t="shared" si="105"/>
        <v>0</v>
      </c>
      <c r="Q722" s="8"/>
      <c r="R722" s="8"/>
      <c r="S722" s="8" t="s">
        <v>31</v>
      </c>
      <c r="T722" s="8"/>
      <c r="U722" s="8"/>
      <c r="V722" s="8" t="s">
        <v>2025</v>
      </c>
      <c r="W722" s="8" t="s">
        <v>2026</v>
      </c>
    </row>
    <row r="723" ht="39.75" customHeight="1">
      <c r="A723" s="7">
        <v>228.0</v>
      </c>
      <c r="B723" s="7">
        <v>2024.0</v>
      </c>
      <c r="C723" s="8" t="s">
        <v>495</v>
      </c>
      <c r="D723" s="8" t="s">
        <v>728</v>
      </c>
      <c r="E723" s="8" t="s">
        <v>729</v>
      </c>
      <c r="F723" s="52">
        <v>485226.35</v>
      </c>
      <c r="G723" s="8" t="s">
        <v>66</v>
      </c>
      <c r="H723" s="8" t="s">
        <v>27</v>
      </c>
      <c r="I723" s="8" t="s">
        <v>67</v>
      </c>
      <c r="J723" s="13" t="s">
        <v>2027</v>
      </c>
      <c r="K723" s="11">
        <v>45469.0</v>
      </c>
      <c r="L723" s="52">
        <v>485226.35</v>
      </c>
      <c r="M723" s="8" t="s">
        <v>2015</v>
      </c>
      <c r="N723" s="52">
        <v>485226.35</v>
      </c>
      <c r="O723" s="52">
        <v>485226.35</v>
      </c>
      <c r="P723" s="53">
        <f t="shared" si="105"/>
        <v>0</v>
      </c>
      <c r="Q723" s="8"/>
      <c r="R723" s="8"/>
      <c r="S723" s="8" t="s">
        <v>31</v>
      </c>
      <c r="T723" s="8"/>
      <c r="U723" s="8"/>
      <c r="V723" s="8" t="s">
        <v>2025</v>
      </c>
      <c r="W723" s="8" t="s">
        <v>2026</v>
      </c>
    </row>
    <row r="724" ht="39.75" customHeight="1">
      <c r="A724" s="7">
        <v>228.0</v>
      </c>
      <c r="B724" s="7">
        <v>2024.0</v>
      </c>
      <c r="C724" s="8" t="s">
        <v>495</v>
      </c>
      <c r="D724" s="8" t="s">
        <v>728</v>
      </c>
      <c r="E724" s="8" t="s">
        <v>729</v>
      </c>
      <c r="F724" s="52">
        <v>800000.0</v>
      </c>
      <c r="G724" s="8" t="s">
        <v>66</v>
      </c>
      <c r="H724" s="8" t="s">
        <v>27</v>
      </c>
      <c r="I724" s="8" t="s">
        <v>67</v>
      </c>
      <c r="J724" s="13" t="s">
        <v>2028</v>
      </c>
      <c r="K724" s="11">
        <v>45469.0</v>
      </c>
      <c r="L724" s="52">
        <v>800000.0</v>
      </c>
      <c r="M724" s="8" t="s">
        <v>2015</v>
      </c>
      <c r="N724" s="52">
        <v>800000.0</v>
      </c>
      <c r="O724" s="52">
        <v>800000.0</v>
      </c>
      <c r="P724" s="53">
        <f t="shared" si="105"/>
        <v>0</v>
      </c>
      <c r="Q724" s="8"/>
      <c r="R724" s="8"/>
      <c r="S724" s="8" t="s">
        <v>31</v>
      </c>
      <c r="T724" s="8"/>
      <c r="U724" s="8"/>
      <c r="V724" s="8" t="s">
        <v>2025</v>
      </c>
      <c r="W724" s="8" t="s">
        <v>2029</v>
      </c>
    </row>
    <row r="725" ht="39.75" customHeight="1">
      <c r="A725" s="7">
        <v>228.0</v>
      </c>
      <c r="B725" s="7">
        <v>2024.0</v>
      </c>
      <c r="C725" s="8" t="s">
        <v>495</v>
      </c>
      <c r="D725" s="8" t="s">
        <v>728</v>
      </c>
      <c r="E725" s="8" t="s">
        <v>729</v>
      </c>
      <c r="F725" s="52">
        <v>98348.02</v>
      </c>
      <c r="G725" s="8" t="s">
        <v>66</v>
      </c>
      <c r="H725" s="8" t="s">
        <v>27</v>
      </c>
      <c r="I725" s="8" t="s">
        <v>67</v>
      </c>
      <c r="J725" s="13" t="s">
        <v>2030</v>
      </c>
      <c r="K725" s="11">
        <v>45485.0</v>
      </c>
      <c r="L725" s="52">
        <v>98348.02</v>
      </c>
      <c r="M725" s="8" t="s">
        <v>2015</v>
      </c>
      <c r="N725" s="52">
        <v>98348.02</v>
      </c>
      <c r="O725" s="52">
        <v>98348.02</v>
      </c>
      <c r="P725" s="53">
        <f t="shared" si="105"/>
        <v>0</v>
      </c>
      <c r="Q725" s="8"/>
      <c r="R725" s="8"/>
      <c r="S725" s="8" t="s">
        <v>31</v>
      </c>
      <c r="T725" s="8"/>
      <c r="U725" s="8"/>
      <c r="V725" s="8" t="s">
        <v>2025</v>
      </c>
      <c r="W725" s="8" t="s">
        <v>2031</v>
      </c>
    </row>
    <row r="726" ht="39.75" customHeight="1">
      <c r="A726" s="17">
        <v>228.0</v>
      </c>
      <c r="B726" s="55" t="s">
        <v>995</v>
      </c>
      <c r="C726" s="18" t="s">
        <v>495</v>
      </c>
      <c r="D726" s="18" t="s">
        <v>728</v>
      </c>
      <c r="E726" s="18" t="s">
        <v>729</v>
      </c>
      <c r="F726" s="56">
        <v>1651.98</v>
      </c>
      <c r="G726" s="18" t="s">
        <v>66</v>
      </c>
      <c r="H726" s="18" t="s">
        <v>27</v>
      </c>
      <c r="I726" s="18"/>
      <c r="J726" s="23"/>
      <c r="K726" s="20"/>
      <c r="L726" s="56">
        <v>0.0</v>
      </c>
      <c r="M726" s="18"/>
      <c r="N726" s="56">
        <v>0.0</v>
      </c>
      <c r="O726" s="56">
        <v>0.0</v>
      </c>
      <c r="P726" s="57">
        <f t="shared" si="105"/>
        <v>0</v>
      </c>
      <c r="Q726" s="18"/>
      <c r="R726" s="18"/>
      <c r="S726" s="18"/>
      <c r="T726" s="18"/>
      <c r="U726" s="18"/>
      <c r="V726" s="18" t="s">
        <v>2025</v>
      </c>
      <c r="W726" s="18"/>
    </row>
    <row r="727" ht="39.75" customHeight="1">
      <c r="A727" s="54">
        <v>229.0</v>
      </c>
      <c r="B727" s="7">
        <v>2024.0</v>
      </c>
      <c r="C727" s="8" t="s">
        <v>495</v>
      </c>
      <c r="D727" s="8" t="s">
        <v>728</v>
      </c>
      <c r="E727" s="8" t="s">
        <v>729</v>
      </c>
      <c r="F727" s="52">
        <v>800000.0</v>
      </c>
      <c r="G727" s="8" t="s">
        <v>66</v>
      </c>
      <c r="H727" s="8" t="s">
        <v>27</v>
      </c>
      <c r="I727" s="8" t="s">
        <v>67</v>
      </c>
      <c r="J727" s="13" t="s">
        <v>2032</v>
      </c>
      <c r="K727" s="11">
        <v>45321.0</v>
      </c>
      <c r="L727" s="52">
        <v>800000.0</v>
      </c>
      <c r="M727" s="36" t="s">
        <v>2033</v>
      </c>
      <c r="N727" s="52">
        <v>800000.0</v>
      </c>
      <c r="O727" s="52">
        <v>800000.0</v>
      </c>
      <c r="P727" s="53">
        <f t="shared" si="105"/>
        <v>0</v>
      </c>
      <c r="Q727" s="8"/>
      <c r="R727" s="8"/>
      <c r="S727" s="8" t="s">
        <v>31</v>
      </c>
      <c r="T727" s="8"/>
      <c r="U727" s="8"/>
      <c r="V727" s="8" t="s">
        <v>2034</v>
      </c>
      <c r="W727" s="36" t="s">
        <v>2035</v>
      </c>
    </row>
    <row r="728" ht="39.75" customHeight="1">
      <c r="A728" s="54">
        <v>229.0</v>
      </c>
      <c r="B728" s="7">
        <v>2024.0</v>
      </c>
      <c r="C728" s="8" t="s">
        <v>495</v>
      </c>
      <c r="D728" s="8" t="s">
        <v>728</v>
      </c>
      <c r="E728" s="8" t="s">
        <v>729</v>
      </c>
      <c r="F728" s="52">
        <v>638000.0</v>
      </c>
      <c r="G728" s="8" t="s">
        <v>66</v>
      </c>
      <c r="H728" s="8" t="s">
        <v>27</v>
      </c>
      <c r="I728" s="8" t="s">
        <v>67</v>
      </c>
      <c r="J728" s="13" t="s">
        <v>2036</v>
      </c>
      <c r="K728" s="11">
        <v>45372.0</v>
      </c>
      <c r="L728" s="52">
        <v>638000.0</v>
      </c>
      <c r="M728" s="8" t="s">
        <v>2033</v>
      </c>
      <c r="N728" s="52">
        <v>638000.0</v>
      </c>
      <c r="O728" s="52">
        <v>638000.0</v>
      </c>
      <c r="P728" s="53">
        <f t="shared" si="105"/>
        <v>0</v>
      </c>
      <c r="Q728" s="8"/>
      <c r="R728" s="8"/>
      <c r="S728" s="8" t="s">
        <v>31</v>
      </c>
      <c r="T728" s="8"/>
      <c r="U728" s="8"/>
      <c r="V728" s="8" t="s">
        <v>2034</v>
      </c>
      <c r="W728" s="36" t="s">
        <v>2037</v>
      </c>
    </row>
    <row r="729" ht="39.75" customHeight="1">
      <c r="A729" s="54">
        <v>229.0</v>
      </c>
      <c r="B729" s="7">
        <v>2024.0</v>
      </c>
      <c r="C729" s="8" t="s">
        <v>495</v>
      </c>
      <c r="D729" s="8" t="s">
        <v>728</v>
      </c>
      <c r="E729" s="8" t="s">
        <v>729</v>
      </c>
      <c r="F729" s="52">
        <v>561905.79</v>
      </c>
      <c r="G729" s="8" t="s">
        <v>66</v>
      </c>
      <c r="H729" s="8" t="s">
        <v>27</v>
      </c>
      <c r="I729" s="8" t="s">
        <v>67</v>
      </c>
      <c r="J729" s="13" t="s">
        <v>2038</v>
      </c>
      <c r="K729" s="11">
        <v>45372.0</v>
      </c>
      <c r="L729" s="52">
        <v>561905.79</v>
      </c>
      <c r="M729" s="8" t="s">
        <v>2033</v>
      </c>
      <c r="N729" s="52">
        <v>561905.79</v>
      </c>
      <c r="O729" s="52">
        <v>561905.79</v>
      </c>
      <c r="P729" s="53">
        <f t="shared" si="105"/>
        <v>0</v>
      </c>
      <c r="Q729" s="8"/>
      <c r="R729" s="8"/>
      <c r="S729" s="8" t="s">
        <v>31</v>
      </c>
      <c r="T729" s="8"/>
      <c r="U729" s="8"/>
      <c r="V729" s="8" t="s">
        <v>2034</v>
      </c>
      <c r="W729" s="36" t="s">
        <v>2039</v>
      </c>
    </row>
    <row r="730" ht="39.75" customHeight="1">
      <c r="A730" s="17">
        <v>229.0</v>
      </c>
      <c r="B730" s="55" t="s">
        <v>995</v>
      </c>
      <c r="C730" s="18" t="s">
        <v>495</v>
      </c>
      <c r="D730" s="18" t="s">
        <v>728</v>
      </c>
      <c r="E730" s="18" t="s">
        <v>729</v>
      </c>
      <c r="F730" s="56">
        <v>94.21</v>
      </c>
      <c r="G730" s="18" t="s">
        <v>66</v>
      </c>
      <c r="H730" s="18" t="s">
        <v>27</v>
      </c>
      <c r="I730" s="18"/>
      <c r="J730" s="23"/>
      <c r="K730" s="20"/>
      <c r="L730" s="56">
        <v>0.0</v>
      </c>
      <c r="M730" s="18"/>
      <c r="N730" s="56">
        <v>0.0</v>
      </c>
      <c r="O730" s="56">
        <v>0.0</v>
      </c>
      <c r="P730" s="57">
        <f t="shared" si="105"/>
        <v>0</v>
      </c>
      <c r="Q730" s="18"/>
      <c r="R730" s="18"/>
      <c r="S730" s="18"/>
      <c r="T730" s="18"/>
      <c r="U730" s="18"/>
      <c r="V730" s="18" t="s">
        <v>2034</v>
      </c>
      <c r="W730" s="18"/>
    </row>
    <row r="731" ht="39.75" customHeight="1">
      <c r="A731" s="54">
        <v>230.0</v>
      </c>
      <c r="B731" s="7">
        <v>2024.0</v>
      </c>
      <c r="C731" s="8" t="s">
        <v>495</v>
      </c>
      <c r="D731" s="8" t="s">
        <v>728</v>
      </c>
      <c r="E731" s="8" t="s">
        <v>729</v>
      </c>
      <c r="F731" s="52">
        <v>714951.23</v>
      </c>
      <c r="G731" s="8" t="s">
        <v>66</v>
      </c>
      <c r="H731" s="8" t="s">
        <v>27</v>
      </c>
      <c r="I731" s="8" t="s">
        <v>223</v>
      </c>
      <c r="J731" s="13" t="s">
        <v>2040</v>
      </c>
      <c r="K731" s="11">
        <v>45579.0</v>
      </c>
      <c r="L731" s="52">
        <v>714951.23</v>
      </c>
      <c r="M731" s="8" t="s">
        <v>2041</v>
      </c>
      <c r="N731" s="52">
        <v>714951.23</v>
      </c>
      <c r="O731" s="52">
        <v>714951.23</v>
      </c>
      <c r="P731" s="53">
        <f t="shared" si="105"/>
        <v>0</v>
      </c>
      <c r="Q731" s="8"/>
      <c r="R731" s="8"/>
      <c r="S731" s="8" t="s">
        <v>31</v>
      </c>
      <c r="T731" s="8"/>
      <c r="U731" s="8"/>
      <c r="V731" s="8" t="s">
        <v>2042</v>
      </c>
      <c r="W731" s="8" t="s">
        <v>2043</v>
      </c>
    </row>
    <row r="732" ht="39.75" customHeight="1">
      <c r="A732" s="54">
        <v>230.0</v>
      </c>
      <c r="B732" s="7">
        <v>2024.0</v>
      </c>
      <c r="C732" s="8" t="s">
        <v>495</v>
      </c>
      <c r="D732" s="8" t="s">
        <v>728</v>
      </c>
      <c r="E732" s="8" t="s">
        <v>729</v>
      </c>
      <c r="F732" s="52">
        <v>114314.5</v>
      </c>
      <c r="G732" s="8" t="s">
        <v>66</v>
      </c>
      <c r="H732" s="8" t="s">
        <v>27</v>
      </c>
      <c r="I732" s="8" t="s">
        <v>223</v>
      </c>
      <c r="J732" s="13" t="s">
        <v>2044</v>
      </c>
      <c r="K732" s="11">
        <v>45596.0</v>
      </c>
      <c r="L732" s="52">
        <v>114314.5</v>
      </c>
      <c r="M732" s="8" t="s">
        <v>2045</v>
      </c>
      <c r="N732" s="52">
        <v>114314.5</v>
      </c>
      <c r="O732" s="52">
        <v>114314.5</v>
      </c>
      <c r="P732" s="53">
        <f t="shared" si="105"/>
        <v>0</v>
      </c>
      <c r="Q732" s="8"/>
      <c r="R732" s="8"/>
      <c r="S732" s="8" t="s">
        <v>31</v>
      </c>
      <c r="T732" s="8"/>
      <c r="U732" s="8"/>
      <c r="V732" s="8" t="s">
        <v>2046</v>
      </c>
      <c r="W732" s="8" t="s">
        <v>2047</v>
      </c>
    </row>
    <row r="733" ht="39.75" customHeight="1">
      <c r="A733" s="55">
        <v>230.0</v>
      </c>
      <c r="B733" s="55" t="s">
        <v>995</v>
      </c>
      <c r="C733" s="18" t="s">
        <v>495</v>
      </c>
      <c r="D733" s="18" t="s">
        <v>728</v>
      </c>
      <c r="E733" s="18" t="s">
        <v>729</v>
      </c>
      <c r="F733" s="56">
        <v>185.5</v>
      </c>
      <c r="G733" s="18" t="s">
        <v>66</v>
      </c>
      <c r="H733" s="18" t="s">
        <v>27</v>
      </c>
      <c r="I733" s="18"/>
      <c r="J733" s="23"/>
      <c r="K733" s="20"/>
      <c r="L733" s="56">
        <v>0.0</v>
      </c>
      <c r="M733" s="18"/>
      <c r="N733" s="56">
        <v>0.0</v>
      </c>
      <c r="O733" s="56">
        <v>0.0</v>
      </c>
      <c r="P733" s="57">
        <f t="shared" si="105"/>
        <v>0</v>
      </c>
      <c r="Q733" s="18"/>
      <c r="R733" s="18"/>
      <c r="S733" s="18"/>
      <c r="T733" s="18"/>
      <c r="U733" s="18"/>
      <c r="V733" s="18" t="s">
        <v>2046</v>
      </c>
      <c r="W733" s="18"/>
    </row>
    <row r="734" ht="39.75" customHeight="1">
      <c r="A734" s="54">
        <v>230.0</v>
      </c>
      <c r="B734" s="7">
        <v>2024.0</v>
      </c>
      <c r="C734" s="8" t="s">
        <v>495</v>
      </c>
      <c r="D734" s="8" t="s">
        <v>728</v>
      </c>
      <c r="E734" s="8" t="s">
        <v>729</v>
      </c>
      <c r="F734" s="52">
        <v>2048539.84</v>
      </c>
      <c r="G734" s="8" t="s">
        <v>66</v>
      </c>
      <c r="H734" s="8" t="s">
        <v>27</v>
      </c>
      <c r="I734" s="8" t="s">
        <v>67</v>
      </c>
      <c r="J734" s="13" t="s">
        <v>2048</v>
      </c>
      <c r="K734" s="11">
        <v>45596.0</v>
      </c>
      <c r="L734" s="52">
        <v>2048539.84</v>
      </c>
      <c r="M734" s="8" t="s">
        <v>2015</v>
      </c>
      <c r="N734" s="52">
        <v>2048539.84</v>
      </c>
      <c r="O734" s="52">
        <v>2048539.84</v>
      </c>
      <c r="P734" s="53">
        <f t="shared" si="105"/>
        <v>0</v>
      </c>
      <c r="Q734" s="8"/>
      <c r="R734" s="8"/>
      <c r="S734" s="8" t="s">
        <v>31</v>
      </c>
      <c r="T734" s="8"/>
      <c r="U734" s="8"/>
      <c r="V734" s="8" t="s">
        <v>2049</v>
      </c>
      <c r="W734" s="8" t="s">
        <v>2050</v>
      </c>
    </row>
    <row r="735" ht="39.75" customHeight="1">
      <c r="A735" s="55">
        <v>230.0</v>
      </c>
      <c r="B735" s="55" t="s">
        <v>995</v>
      </c>
      <c r="C735" s="18" t="s">
        <v>495</v>
      </c>
      <c r="D735" s="18" t="s">
        <v>728</v>
      </c>
      <c r="E735" s="18" t="s">
        <v>729</v>
      </c>
      <c r="F735" s="56">
        <v>1460.16</v>
      </c>
      <c r="G735" s="18" t="s">
        <v>66</v>
      </c>
      <c r="H735" s="18" t="s">
        <v>27</v>
      </c>
      <c r="I735" s="18"/>
      <c r="J735" s="23"/>
      <c r="K735" s="20"/>
      <c r="L735" s="56">
        <v>0.0</v>
      </c>
      <c r="M735" s="18"/>
      <c r="N735" s="56">
        <v>0.0</v>
      </c>
      <c r="O735" s="56">
        <v>0.0</v>
      </c>
      <c r="P735" s="57">
        <f t="shared" si="105"/>
        <v>0</v>
      </c>
      <c r="Q735" s="18"/>
      <c r="R735" s="18"/>
      <c r="S735" s="18"/>
      <c r="T735" s="18"/>
      <c r="U735" s="18"/>
      <c r="V735" s="18" t="s">
        <v>2049</v>
      </c>
      <c r="W735" s="18"/>
    </row>
    <row r="736" ht="39.75" customHeight="1">
      <c r="A736" s="54">
        <v>230.0</v>
      </c>
      <c r="B736" s="7">
        <v>2024.0</v>
      </c>
      <c r="C736" s="8" t="s">
        <v>495</v>
      </c>
      <c r="D736" s="8" t="s">
        <v>728</v>
      </c>
      <c r="E736" s="8" t="s">
        <v>729</v>
      </c>
      <c r="F736" s="52">
        <v>1114981.0</v>
      </c>
      <c r="G736" s="8" t="s">
        <v>66</v>
      </c>
      <c r="H736" s="8" t="s">
        <v>27</v>
      </c>
      <c r="I736" s="8" t="s">
        <v>67</v>
      </c>
      <c r="J736" s="13" t="s">
        <v>2051</v>
      </c>
      <c r="K736" s="11">
        <v>45607.0</v>
      </c>
      <c r="L736" s="52">
        <v>1114981.0</v>
      </c>
      <c r="M736" s="8" t="s">
        <v>2052</v>
      </c>
      <c r="N736" s="52">
        <v>1114981.0</v>
      </c>
      <c r="O736" s="52">
        <v>1114981.0</v>
      </c>
      <c r="P736" s="53">
        <f t="shared" si="105"/>
        <v>0</v>
      </c>
      <c r="Q736" s="8"/>
      <c r="R736" s="8"/>
      <c r="S736" s="8" t="s">
        <v>31</v>
      </c>
      <c r="T736" s="8"/>
      <c r="U736" s="8"/>
      <c r="V736" s="8" t="s">
        <v>2053</v>
      </c>
      <c r="W736" s="8" t="s">
        <v>2054</v>
      </c>
    </row>
    <row r="737" ht="39.75" customHeight="1">
      <c r="A737" s="55">
        <v>230.0</v>
      </c>
      <c r="B737" s="55" t="s">
        <v>995</v>
      </c>
      <c r="C737" s="18" t="s">
        <v>495</v>
      </c>
      <c r="D737" s="18" t="s">
        <v>728</v>
      </c>
      <c r="E737" s="18" t="s">
        <v>729</v>
      </c>
      <c r="F737" s="56">
        <v>5567.77</v>
      </c>
      <c r="G737" s="18" t="s">
        <v>66</v>
      </c>
      <c r="H737" s="18" t="s">
        <v>27</v>
      </c>
      <c r="I737" s="18"/>
      <c r="J737" s="23"/>
      <c r="K737" s="20"/>
      <c r="L737" s="56">
        <v>0.0</v>
      </c>
      <c r="M737" s="18"/>
      <c r="N737" s="56">
        <v>0.0</v>
      </c>
      <c r="O737" s="56">
        <v>0.0</v>
      </c>
      <c r="P737" s="57">
        <f t="shared" si="105"/>
        <v>0</v>
      </c>
      <c r="Q737" s="18"/>
      <c r="R737" s="18"/>
      <c r="S737" s="18"/>
      <c r="T737" s="18"/>
      <c r="U737" s="18"/>
      <c r="V737" s="18" t="s">
        <v>2055</v>
      </c>
      <c r="W737" s="18"/>
    </row>
    <row r="738" ht="39.75" customHeight="1">
      <c r="A738" s="54">
        <v>231.0</v>
      </c>
      <c r="B738" s="7">
        <v>2024.0</v>
      </c>
      <c r="C738" s="8" t="s">
        <v>495</v>
      </c>
      <c r="D738" s="8" t="s">
        <v>728</v>
      </c>
      <c r="E738" s="8" t="s">
        <v>729</v>
      </c>
      <c r="F738" s="52">
        <v>195120.0</v>
      </c>
      <c r="G738" s="8" t="s">
        <v>66</v>
      </c>
      <c r="H738" s="8" t="s">
        <v>129</v>
      </c>
      <c r="I738" s="8" t="s">
        <v>86</v>
      </c>
      <c r="J738" s="13" t="s">
        <v>2056</v>
      </c>
      <c r="K738" s="11">
        <v>45441.0</v>
      </c>
      <c r="L738" s="52">
        <v>195120.0</v>
      </c>
      <c r="M738" s="8" t="s">
        <v>2007</v>
      </c>
      <c r="N738" s="52">
        <v>195120.0</v>
      </c>
      <c r="O738" s="52">
        <v>195120.0</v>
      </c>
      <c r="P738" s="53">
        <f t="shared" si="105"/>
        <v>0</v>
      </c>
      <c r="Q738" s="8"/>
      <c r="R738" s="8"/>
      <c r="S738" s="8" t="s">
        <v>83</v>
      </c>
      <c r="T738" s="8"/>
      <c r="U738" s="8"/>
      <c r="V738" s="8" t="s">
        <v>2057</v>
      </c>
      <c r="W738" s="8" t="s">
        <v>2058</v>
      </c>
    </row>
    <row r="739" ht="39.75" customHeight="1">
      <c r="A739" s="54">
        <v>232.0</v>
      </c>
      <c r="B739" s="7">
        <v>2024.0</v>
      </c>
      <c r="C739" s="8" t="s">
        <v>495</v>
      </c>
      <c r="D739" s="8" t="s">
        <v>728</v>
      </c>
      <c r="E739" s="8" t="s">
        <v>729</v>
      </c>
      <c r="F739" s="52">
        <v>2400000.0</v>
      </c>
      <c r="G739" s="8" t="s">
        <v>66</v>
      </c>
      <c r="H739" s="8" t="s">
        <v>129</v>
      </c>
      <c r="I739" s="8" t="s">
        <v>80</v>
      </c>
      <c r="J739" s="13" t="s">
        <v>2059</v>
      </c>
      <c r="K739" s="11">
        <v>45420.0</v>
      </c>
      <c r="L739" s="52">
        <v>2400000.0</v>
      </c>
      <c r="M739" s="8" t="s">
        <v>2060</v>
      </c>
      <c r="N739" s="52">
        <v>2400000.0</v>
      </c>
      <c r="O739" s="52">
        <v>2400000.0</v>
      </c>
      <c r="P739" s="53">
        <f t="shared" si="105"/>
        <v>0</v>
      </c>
      <c r="Q739" s="8"/>
      <c r="R739" s="8"/>
      <c r="S739" s="8" t="s">
        <v>83</v>
      </c>
      <c r="T739" s="8"/>
      <c r="U739" s="8"/>
      <c r="V739" s="8" t="s">
        <v>2061</v>
      </c>
      <c r="W739" s="8" t="s">
        <v>2062</v>
      </c>
    </row>
    <row r="740" ht="39.75" customHeight="1">
      <c r="A740" s="54">
        <v>232.0</v>
      </c>
      <c r="B740" s="7">
        <v>2024.0</v>
      </c>
      <c r="C740" s="8" t="s">
        <v>495</v>
      </c>
      <c r="D740" s="8" t="s">
        <v>728</v>
      </c>
      <c r="E740" s="8" t="s">
        <v>729</v>
      </c>
      <c r="F740" s="52">
        <v>2404880.0</v>
      </c>
      <c r="G740" s="8" t="s">
        <v>66</v>
      </c>
      <c r="H740" s="8" t="s">
        <v>129</v>
      </c>
      <c r="I740" s="8" t="s">
        <v>86</v>
      </c>
      <c r="J740" s="13" t="s">
        <v>2063</v>
      </c>
      <c r="K740" s="11">
        <v>45441.0</v>
      </c>
      <c r="L740" s="52">
        <v>2404880.0</v>
      </c>
      <c r="M740" s="8" t="s">
        <v>2007</v>
      </c>
      <c r="N740" s="52">
        <v>2404880.0</v>
      </c>
      <c r="O740" s="52">
        <v>2404880.0</v>
      </c>
      <c r="P740" s="53">
        <f t="shared" si="105"/>
        <v>0</v>
      </c>
      <c r="Q740" s="8"/>
      <c r="R740" s="8"/>
      <c r="S740" s="8" t="s">
        <v>83</v>
      </c>
      <c r="T740" s="8"/>
      <c r="U740" s="8"/>
      <c r="V740" s="8" t="s">
        <v>2057</v>
      </c>
      <c r="W740" s="8" t="s">
        <v>2064</v>
      </c>
    </row>
    <row r="741" ht="39.75" customHeight="1">
      <c r="A741" s="54">
        <v>233.0</v>
      </c>
      <c r="B741" s="7">
        <v>2024.0</v>
      </c>
      <c r="C741" s="8" t="s">
        <v>495</v>
      </c>
      <c r="D741" s="8" t="s">
        <v>728</v>
      </c>
      <c r="E741" s="8" t="s">
        <v>729</v>
      </c>
      <c r="F741" s="52">
        <v>3200000.0</v>
      </c>
      <c r="G741" s="8" t="s">
        <v>66</v>
      </c>
      <c r="H741" s="8" t="s">
        <v>27</v>
      </c>
      <c r="I741" s="8" t="s">
        <v>67</v>
      </c>
      <c r="J741" s="13" t="s">
        <v>2065</v>
      </c>
      <c r="K741" s="11">
        <v>45321.0</v>
      </c>
      <c r="L741" s="52">
        <v>3200000.0</v>
      </c>
      <c r="M741" s="36" t="s">
        <v>1924</v>
      </c>
      <c r="N741" s="52">
        <v>3200000.0</v>
      </c>
      <c r="O741" s="52">
        <v>3200000.0</v>
      </c>
      <c r="P741" s="53">
        <f t="shared" si="105"/>
        <v>0</v>
      </c>
      <c r="Q741" s="8"/>
      <c r="R741" s="8"/>
      <c r="S741" s="8" t="s">
        <v>31</v>
      </c>
      <c r="T741" s="8"/>
      <c r="U741" s="8"/>
      <c r="V741" s="8" t="s">
        <v>2066</v>
      </c>
      <c r="W741" s="36" t="s">
        <v>2067</v>
      </c>
    </row>
    <row r="742" ht="39.75" customHeight="1">
      <c r="A742" s="54">
        <v>233.0</v>
      </c>
      <c r="B742" s="7">
        <v>2024.0</v>
      </c>
      <c r="C742" s="8" t="s">
        <v>495</v>
      </c>
      <c r="D742" s="8" t="s">
        <v>728</v>
      </c>
      <c r="E742" s="8" t="s">
        <v>729</v>
      </c>
      <c r="F742" s="52">
        <v>800000.0</v>
      </c>
      <c r="G742" s="8" t="s">
        <v>66</v>
      </c>
      <c r="H742" s="8" t="s">
        <v>27</v>
      </c>
      <c r="I742" s="8" t="s">
        <v>67</v>
      </c>
      <c r="J742" s="13" t="s">
        <v>2068</v>
      </c>
      <c r="K742" s="11">
        <v>45321.0</v>
      </c>
      <c r="L742" s="52">
        <v>800000.0</v>
      </c>
      <c r="M742" s="36" t="s">
        <v>1924</v>
      </c>
      <c r="N742" s="52">
        <v>800000.0</v>
      </c>
      <c r="O742" s="52">
        <v>800000.0</v>
      </c>
      <c r="P742" s="53">
        <f t="shared" si="105"/>
        <v>0</v>
      </c>
      <c r="Q742" s="8"/>
      <c r="R742" s="8"/>
      <c r="S742" s="8" t="s">
        <v>31</v>
      </c>
      <c r="T742" s="8"/>
      <c r="U742" s="8"/>
      <c r="V742" s="8" t="s">
        <v>2066</v>
      </c>
      <c r="W742" s="36" t="s">
        <v>2069</v>
      </c>
    </row>
    <row r="743" ht="39.75" customHeight="1">
      <c r="A743" s="54">
        <v>233.0</v>
      </c>
      <c r="B743" s="7">
        <v>2024.0</v>
      </c>
      <c r="C743" s="8" t="s">
        <v>495</v>
      </c>
      <c r="D743" s="8" t="s">
        <v>728</v>
      </c>
      <c r="E743" s="8" t="s">
        <v>729</v>
      </c>
      <c r="F743" s="52">
        <v>4000000.0</v>
      </c>
      <c r="G743" s="8" t="s">
        <v>66</v>
      </c>
      <c r="H743" s="8" t="s">
        <v>27</v>
      </c>
      <c r="I743" s="8" t="s">
        <v>67</v>
      </c>
      <c r="J743" s="13" t="s">
        <v>2070</v>
      </c>
      <c r="K743" s="11">
        <v>45383.0</v>
      </c>
      <c r="L743" s="52">
        <v>4000000.0</v>
      </c>
      <c r="M743" s="8" t="s">
        <v>1924</v>
      </c>
      <c r="N743" s="52">
        <v>4000000.0</v>
      </c>
      <c r="O743" s="52">
        <v>4000000.0</v>
      </c>
      <c r="P743" s="53">
        <f t="shared" si="105"/>
        <v>0</v>
      </c>
      <c r="Q743" s="8"/>
      <c r="R743" s="8"/>
      <c r="S743" s="8" t="s">
        <v>31</v>
      </c>
      <c r="T743" s="8"/>
      <c r="U743" s="8"/>
      <c r="V743" s="8" t="s">
        <v>2066</v>
      </c>
      <c r="W743" s="8" t="s">
        <v>2071</v>
      </c>
    </row>
    <row r="744" ht="39.75" customHeight="1">
      <c r="A744" s="54">
        <v>233.0</v>
      </c>
      <c r="B744" s="7">
        <v>2024.0</v>
      </c>
      <c r="C744" s="8" t="s">
        <v>495</v>
      </c>
      <c r="D744" s="8" t="s">
        <v>728</v>
      </c>
      <c r="E744" s="8" t="s">
        <v>729</v>
      </c>
      <c r="F744" s="52">
        <v>2930000.0</v>
      </c>
      <c r="G744" s="8" t="s">
        <v>66</v>
      </c>
      <c r="H744" s="8" t="s">
        <v>27</v>
      </c>
      <c r="I744" s="8" t="s">
        <v>67</v>
      </c>
      <c r="J744" s="13" t="s">
        <v>2072</v>
      </c>
      <c r="K744" s="11">
        <v>45383.0</v>
      </c>
      <c r="L744" s="52">
        <v>2930000.0</v>
      </c>
      <c r="M744" s="8" t="s">
        <v>1924</v>
      </c>
      <c r="N744" s="52">
        <v>2930000.0</v>
      </c>
      <c r="O744" s="52">
        <v>2930000.0</v>
      </c>
      <c r="P744" s="53">
        <f t="shared" si="105"/>
        <v>0</v>
      </c>
      <c r="Q744" s="8"/>
      <c r="R744" s="8"/>
      <c r="S744" s="8" t="s">
        <v>31</v>
      </c>
      <c r="T744" s="8"/>
      <c r="U744" s="8"/>
      <c r="V744" s="8" t="s">
        <v>2066</v>
      </c>
      <c r="W744" s="8" t="s">
        <v>2071</v>
      </c>
    </row>
    <row r="745" ht="39.75" customHeight="1">
      <c r="A745" s="54">
        <v>233.0</v>
      </c>
      <c r="B745" s="7">
        <v>2024.0</v>
      </c>
      <c r="C745" s="8" t="s">
        <v>495</v>
      </c>
      <c r="D745" s="8" t="s">
        <v>728</v>
      </c>
      <c r="E745" s="8" t="s">
        <v>729</v>
      </c>
      <c r="F745" s="52">
        <v>290000.0</v>
      </c>
      <c r="G745" s="8" t="s">
        <v>66</v>
      </c>
      <c r="H745" s="8" t="s">
        <v>27</v>
      </c>
      <c r="I745" s="8" t="s">
        <v>67</v>
      </c>
      <c r="J745" s="13" t="s">
        <v>2073</v>
      </c>
      <c r="K745" s="11">
        <v>45383.0</v>
      </c>
      <c r="L745" s="52">
        <v>290000.0</v>
      </c>
      <c r="M745" s="8" t="s">
        <v>1924</v>
      </c>
      <c r="N745" s="52">
        <v>290000.0</v>
      </c>
      <c r="O745" s="52">
        <v>290000.0</v>
      </c>
      <c r="P745" s="53">
        <f t="shared" si="105"/>
        <v>0</v>
      </c>
      <c r="Q745" s="8"/>
      <c r="R745" s="8"/>
      <c r="S745" s="8" t="s">
        <v>31</v>
      </c>
      <c r="T745" s="8"/>
      <c r="U745" s="8"/>
      <c r="V745" s="8" t="s">
        <v>2066</v>
      </c>
      <c r="W745" s="8" t="s">
        <v>2071</v>
      </c>
    </row>
    <row r="746" ht="39.75" customHeight="1">
      <c r="A746" s="7">
        <v>233.0</v>
      </c>
      <c r="B746" s="7">
        <v>2024.0</v>
      </c>
      <c r="C746" s="8" t="s">
        <v>495</v>
      </c>
      <c r="D746" s="8" t="s">
        <v>728</v>
      </c>
      <c r="E746" s="8" t="s">
        <v>729</v>
      </c>
      <c r="F746" s="52">
        <v>500000.0</v>
      </c>
      <c r="G746" s="8" t="s">
        <v>66</v>
      </c>
      <c r="H746" s="8" t="s">
        <v>27</v>
      </c>
      <c r="I746" s="8" t="s">
        <v>67</v>
      </c>
      <c r="J746" s="13" t="s">
        <v>2074</v>
      </c>
      <c r="K746" s="11">
        <v>45400.0</v>
      </c>
      <c r="L746" s="52">
        <v>500000.0</v>
      </c>
      <c r="M746" s="8" t="s">
        <v>1924</v>
      </c>
      <c r="N746" s="52">
        <v>500000.0</v>
      </c>
      <c r="O746" s="52">
        <v>500000.0</v>
      </c>
      <c r="P746" s="53">
        <f t="shared" si="105"/>
        <v>0</v>
      </c>
      <c r="Q746" s="8"/>
      <c r="R746" s="8"/>
      <c r="S746" s="8" t="s">
        <v>31</v>
      </c>
      <c r="T746" s="8"/>
      <c r="U746" s="8"/>
      <c r="V746" s="8" t="s">
        <v>2066</v>
      </c>
      <c r="W746" s="8" t="s">
        <v>2075</v>
      </c>
    </row>
    <row r="747" ht="39.75" customHeight="1">
      <c r="A747" s="7">
        <v>233.0</v>
      </c>
      <c r="B747" s="7">
        <v>2024.0</v>
      </c>
      <c r="C747" s="8" t="s">
        <v>495</v>
      </c>
      <c r="D747" s="8" t="s">
        <v>728</v>
      </c>
      <c r="E747" s="8" t="s">
        <v>729</v>
      </c>
      <c r="F747" s="52">
        <v>2144037.0</v>
      </c>
      <c r="G747" s="8" t="s">
        <v>66</v>
      </c>
      <c r="H747" s="8" t="s">
        <v>27</v>
      </c>
      <c r="I747" s="8" t="s">
        <v>67</v>
      </c>
      <c r="J747" s="13" t="s">
        <v>2076</v>
      </c>
      <c r="K747" s="11">
        <v>45435.0</v>
      </c>
      <c r="L747" s="52">
        <v>2144037.0</v>
      </c>
      <c r="M747" s="8" t="s">
        <v>1924</v>
      </c>
      <c r="N747" s="52">
        <v>2144037.0</v>
      </c>
      <c r="O747" s="52">
        <v>2144037.0</v>
      </c>
      <c r="P747" s="53">
        <f t="shared" si="105"/>
        <v>0</v>
      </c>
      <c r="Q747" s="8"/>
      <c r="R747" s="8"/>
      <c r="S747" s="8" t="s">
        <v>31</v>
      </c>
      <c r="T747" s="8"/>
      <c r="U747" s="8"/>
      <c r="V747" s="8" t="s">
        <v>2066</v>
      </c>
      <c r="W747" s="8" t="s">
        <v>2077</v>
      </c>
    </row>
    <row r="748" ht="39.75" customHeight="1">
      <c r="A748" s="7">
        <v>233.0</v>
      </c>
      <c r="B748" s="7">
        <v>2024.0</v>
      </c>
      <c r="C748" s="8" t="s">
        <v>495</v>
      </c>
      <c r="D748" s="8" t="s">
        <v>728</v>
      </c>
      <c r="E748" s="8" t="s">
        <v>729</v>
      </c>
      <c r="F748" s="52">
        <v>400000.0</v>
      </c>
      <c r="G748" s="8" t="s">
        <v>66</v>
      </c>
      <c r="H748" s="8" t="s">
        <v>27</v>
      </c>
      <c r="I748" s="8" t="s">
        <v>67</v>
      </c>
      <c r="J748" s="13" t="s">
        <v>2078</v>
      </c>
      <c r="K748" s="11">
        <v>45449.0</v>
      </c>
      <c r="L748" s="52">
        <v>400000.0</v>
      </c>
      <c r="M748" s="8" t="s">
        <v>1924</v>
      </c>
      <c r="N748" s="52">
        <v>400000.0</v>
      </c>
      <c r="O748" s="52">
        <v>400000.0</v>
      </c>
      <c r="P748" s="53">
        <f t="shared" si="105"/>
        <v>0</v>
      </c>
      <c r="Q748" s="8"/>
      <c r="R748" s="8"/>
      <c r="S748" s="8" t="s">
        <v>31</v>
      </c>
      <c r="T748" s="8"/>
      <c r="U748" s="8"/>
      <c r="V748" s="8" t="s">
        <v>2066</v>
      </c>
      <c r="W748" s="8" t="s">
        <v>2079</v>
      </c>
    </row>
    <row r="749" ht="39.75" customHeight="1">
      <c r="A749" s="7">
        <v>233.0</v>
      </c>
      <c r="B749" s="7">
        <v>2024.0</v>
      </c>
      <c r="C749" s="8" t="s">
        <v>495</v>
      </c>
      <c r="D749" s="8" t="s">
        <v>728</v>
      </c>
      <c r="E749" s="8" t="s">
        <v>729</v>
      </c>
      <c r="F749" s="52">
        <v>710000.0</v>
      </c>
      <c r="G749" s="8" t="s">
        <v>66</v>
      </c>
      <c r="H749" s="8" t="s">
        <v>27</v>
      </c>
      <c r="I749" s="8" t="s">
        <v>67</v>
      </c>
      <c r="J749" s="13" t="s">
        <v>2080</v>
      </c>
      <c r="K749" s="11">
        <v>45471.0</v>
      </c>
      <c r="L749" s="52">
        <v>710000.0</v>
      </c>
      <c r="M749" s="8" t="s">
        <v>1924</v>
      </c>
      <c r="N749" s="52">
        <v>710000.0</v>
      </c>
      <c r="O749" s="52">
        <v>710000.0</v>
      </c>
      <c r="P749" s="53">
        <f t="shared" si="105"/>
        <v>0</v>
      </c>
      <c r="Q749" s="8"/>
      <c r="R749" s="8"/>
      <c r="S749" s="8" t="s">
        <v>31</v>
      </c>
      <c r="T749" s="8"/>
      <c r="U749" s="8"/>
      <c r="V749" s="8" t="s">
        <v>2066</v>
      </c>
      <c r="W749" s="8" t="s">
        <v>2081</v>
      </c>
    </row>
    <row r="750" ht="39.75" customHeight="1">
      <c r="A750" s="7">
        <v>233.0</v>
      </c>
      <c r="B750" s="7">
        <v>2024.0</v>
      </c>
      <c r="C750" s="8" t="s">
        <v>495</v>
      </c>
      <c r="D750" s="8" t="s">
        <v>728</v>
      </c>
      <c r="E750" s="8" t="s">
        <v>729</v>
      </c>
      <c r="F750" s="52">
        <v>550000.0</v>
      </c>
      <c r="G750" s="8" t="s">
        <v>66</v>
      </c>
      <c r="H750" s="8" t="s">
        <v>27</v>
      </c>
      <c r="I750" s="8" t="s">
        <v>67</v>
      </c>
      <c r="J750" s="13" t="s">
        <v>2082</v>
      </c>
      <c r="K750" s="11">
        <v>45474.0</v>
      </c>
      <c r="L750" s="52">
        <v>550000.0</v>
      </c>
      <c r="M750" s="8" t="s">
        <v>1924</v>
      </c>
      <c r="N750" s="52">
        <v>550000.0</v>
      </c>
      <c r="O750" s="52">
        <v>550000.0</v>
      </c>
      <c r="P750" s="53">
        <f t="shared" si="105"/>
        <v>0</v>
      </c>
      <c r="Q750" s="8"/>
      <c r="R750" s="8"/>
      <c r="S750" s="8" t="s">
        <v>31</v>
      </c>
      <c r="T750" s="8"/>
      <c r="U750" s="8"/>
      <c r="V750" s="8" t="s">
        <v>2066</v>
      </c>
      <c r="W750" s="8" t="s">
        <v>2083</v>
      </c>
    </row>
    <row r="751" ht="39.75" customHeight="1">
      <c r="A751" s="7">
        <v>233.0</v>
      </c>
      <c r="B751" s="7">
        <v>2024.0</v>
      </c>
      <c r="C751" s="8" t="s">
        <v>495</v>
      </c>
      <c r="D751" s="8" t="s">
        <v>728</v>
      </c>
      <c r="E751" s="8" t="s">
        <v>729</v>
      </c>
      <c r="F751" s="52">
        <v>800000.0</v>
      </c>
      <c r="G751" s="8" t="s">
        <v>66</v>
      </c>
      <c r="H751" s="8" t="s">
        <v>27</v>
      </c>
      <c r="I751" s="8" t="s">
        <v>67</v>
      </c>
      <c r="J751" s="13" t="s">
        <v>2084</v>
      </c>
      <c r="K751" s="11">
        <v>45551.0</v>
      </c>
      <c r="L751" s="52">
        <v>800000.0</v>
      </c>
      <c r="M751" s="8" t="s">
        <v>2015</v>
      </c>
      <c r="N751" s="52">
        <v>800000.0</v>
      </c>
      <c r="O751" s="52">
        <v>800000.0</v>
      </c>
      <c r="P751" s="53">
        <f t="shared" si="105"/>
        <v>0</v>
      </c>
      <c r="Q751" s="8"/>
      <c r="R751" s="8"/>
      <c r="S751" s="8" t="s">
        <v>31</v>
      </c>
      <c r="T751" s="8"/>
      <c r="U751" s="8"/>
      <c r="V751" s="8" t="s">
        <v>1612</v>
      </c>
      <c r="W751" s="8" t="s">
        <v>2085</v>
      </c>
    </row>
    <row r="752" ht="39.75" customHeight="1">
      <c r="A752" s="7">
        <v>233.0</v>
      </c>
      <c r="B752" s="7">
        <v>2024.0</v>
      </c>
      <c r="C752" s="8" t="s">
        <v>495</v>
      </c>
      <c r="D752" s="8" t="s">
        <v>728</v>
      </c>
      <c r="E752" s="8" t="s">
        <v>729</v>
      </c>
      <c r="F752" s="52">
        <v>570000.0</v>
      </c>
      <c r="G752" s="8" t="s">
        <v>66</v>
      </c>
      <c r="H752" s="8" t="s">
        <v>27</v>
      </c>
      <c r="I752" s="8" t="s">
        <v>67</v>
      </c>
      <c r="J752" s="13" t="s">
        <v>2086</v>
      </c>
      <c r="K752" s="11">
        <v>45561.0</v>
      </c>
      <c r="L752" s="52">
        <v>570000.0</v>
      </c>
      <c r="M752" s="8" t="s">
        <v>1924</v>
      </c>
      <c r="N752" s="52">
        <v>570000.0</v>
      </c>
      <c r="O752" s="52">
        <v>570000.0</v>
      </c>
      <c r="P752" s="53">
        <f t="shared" si="105"/>
        <v>0</v>
      </c>
      <c r="Q752" s="8"/>
      <c r="R752" s="8"/>
      <c r="S752" s="8" t="s">
        <v>31</v>
      </c>
      <c r="T752" s="8"/>
      <c r="U752" s="8"/>
      <c r="V752" s="8" t="s">
        <v>2066</v>
      </c>
      <c r="W752" s="8" t="s">
        <v>2087</v>
      </c>
    </row>
    <row r="753" ht="39.75" customHeight="1">
      <c r="A753" s="7">
        <v>233.0</v>
      </c>
      <c r="B753" s="7">
        <v>2024.0</v>
      </c>
      <c r="C753" s="8" t="s">
        <v>495</v>
      </c>
      <c r="D753" s="8" t="s">
        <v>728</v>
      </c>
      <c r="E753" s="8" t="s">
        <v>729</v>
      </c>
      <c r="F753" s="52">
        <v>1655963.0</v>
      </c>
      <c r="G753" s="8" t="s">
        <v>66</v>
      </c>
      <c r="H753" s="8" t="s">
        <v>27</v>
      </c>
      <c r="I753" s="8" t="s">
        <v>67</v>
      </c>
      <c r="J753" s="13" t="s">
        <v>2088</v>
      </c>
      <c r="K753" s="11">
        <v>45587.0</v>
      </c>
      <c r="L753" s="52">
        <v>1655963.0</v>
      </c>
      <c r="M753" s="8" t="s">
        <v>1924</v>
      </c>
      <c r="N753" s="52">
        <v>1655963.0</v>
      </c>
      <c r="O753" s="52">
        <v>1655963.0</v>
      </c>
      <c r="P753" s="53">
        <f t="shared" si="105"/>
        <v>0</v>
      </c>
      <c r="Q753" s="8"/>
      <c r="R753" s="8"/>
      <c r="S753" s="8" t="s">
        <v>31</v>
      </c>
      <c r="T753" s="8"/>
      <c r="U753" s="8"/>
      <c r="V753" s="8" t="s">
        <v>2089</v>
      </c>
      <c r="W753" s="8" t="s">
        <v>2090</v>
      </c>
    </row>
    <row r="754" ht="39.75" customHeight="1">
      <c r="A754" s="7">
        <v>233.0</v>
      </c>
      <c r="B754" s="7">
        <v>2024.0</v>
      </c>
      <c r="C754" s="8" t="s">
        <v>495</v>
      </c>
      <c r="D754" s="8" t="s">
        <v>728</v>
      </c>
      <c r="E754" s="8" t="s">
        <v>729</v>
      </c>
      <c r="F754" s="52">
        <v>1000000.0</v>
      </c>
      <c r="G754" s="8" t="s">
        <v>66</v>
      </c>
      <c r="H754" s="8" t="s">
        <v>27</v>
      </c>
      <c r="I754" s="8" t="s">
        <v>67</v>
      </c>
      <c r="J754" s="13" t="s">
        <v>2091</v>
      </c>
      <c r="K754" s="11">
        <v>45587.0</v>
      </c>
      <c r="L754" s="52">
        <v>1000000.0</v>
      </c>
      <c r="M754" s="8" t="s">
        <v>1924</v>
      </c>
      <c r="N754" s="52">
        <v>1000000.0</v>
      </c>
      <c r="O754" s="52">
        <v>1000000.0</v>
      </c>
      <c r="P754" s="53">
        <f t="shared" si="105"/>
        <v>0</v>
      </c>
      <c r="Q754" s="8"/>
      <c r="R754" s="8"/>
      <c r="S754" s="8" t="s">
        <v>31</v>
      </c>
      <c r="T754" s="8"/>
      <c r="U754" s="8"/>
      <c r="V754" s="8" t="s">
        <v>2089</v>
      </c>
      <c r="W754" s="8" t="s">
        <v>2092</v>
      </c>
    </row>
    <row r="755" ht="39.75" customHeight="1">
      <c r="A755" s="7">
        <v>233.0</v>
      </c>
      <c r="B755" s="7">
        <v>2024.0</v>
      </c>
      <c r="C755" s="8" t="s">
        <v>495</v>
      </c>
      <c r="D755" s="8" t="s">
        <v>728</v>
      </c>
      <c r="E755" s="8" t="s">
        <v>729</v>
      </c>
      <c r="F755" s="52">
        <v>3091794.17</v>
      </c>
      <c r="G755" s="8" t="s">
        <v>66</v>
      </c>
      <c r="H755" s="8" t="s">
        <v>1673</v>
      </c>
      <c r="I755" s="8" t="s">
        <v>67</v>
      </c>
      <c r="J755" s="13" t="s">
        <v>2093</v>
      </c>
      <c r="K755" s="11">
        <v>45623.0</v>
      </c>
      <c r="L755" s="52">
        <v>3091794.17</v>
      </c>
      <c r="M755" s="8" t="s">
        <v>2033</v>
      </c>
      <c r="N755" s="52">
        <v>3091794.17</v>
      </c>
      <c r="O755" s="52">
        <v>3091794.17</v>
      </c>
      <c r="P755" s="53">
        <f t="shared" si="105"/>
        <v>0</v>
      </c>
      <c r="Q755" s="8"/>
      <c r="R755" s="8"/>
      <c r="S755" s="8" t="s">
        <v>31</v>
      </c>
      <c r="T755" s="8"/>
      <c r="U755" s="8"/>
      <c r="V755" s="8" t="s">
        <v>2094</v>
      </c>
      <c r="W755" s="8" t="s">
        <v>2095</v>
      </c>
    </row>
    <row r="756" ht="39.75" customHeight="1">
      <c r="A756" s="7">
        <v>233.0</v>
      </c>
      <c r="B756" s="7">
        <v>2024.0</v>
      </c>
      <c r="C756" s="8" t="s">
        <v>495</v>
      </c>
      <c r="D756" s="8" t="s">
        <v>728</v>
      </c>
      <c r="E756" s="8" t="s">
        <v>729</v>
      </c>
      <c r="F756" s="58">
        <v>324184.39</v>
      </c>
      <c r="G756" s="8" t="s">
        <v>66</v>
      </c>
      <c r="H756" s="8" t="s">
        <v>1673</v>
      </c>
      <c r="I756" s="8" t="s">
        <v>67</v>
      </c>
      <c r="J756" s="13" t="s">
        <v>2096</v>
      </c>
      <c r="K756" s="11">
        <v>45623.0</v>
      </c>
      <c r="L756" s="52">
        <v>324184.39</v>
      </c>
      <c r="M756" s="8" t="s">
        <v>2033</v>
      </c>
      <c r="N756" s="58">
        <v>324184.39</v>
      </c>
      <c r="O756" s="58">
        <v>324184.39</v>
      </c>
      <c r="P756" s="53">
        <f t="shared" si="105"/>
        <v>0</v>
      </c>
      <c r="Q756" s="8"/>
      <c r="R756" s="8"/>
      <c r="S756" s="8" t="s">
        <v>31</v>
      </c>
      <c r="T756" s="8"/>
      <c r="U756" s="8"/>
      <c r="V756" s="8" t="s">
        <v>2094</v>
      </c>
      <c r="W756" s="8" t="s">
        <v>2097</v>
      </c>
    </row>
    <row r="757" ht="39.75" customHeight="1">
      <c r="A757" s="7">
        <v>233.0</v>
      </c>
      <c r="B757" s="7">
        <v>2024.0</v>
      </c>
      <c r="C757" s="8" t="s">
        <v>495</v>
      </c>
      <c r="D757" s="8" t="s">
        <v>728</v>
      </c>
      <c r="E757" s="8" t="s">
        <v>729</v>
      </c>
      <c r="F757" s="52">
        <v>575236.0</v>
      </c>
      <c r="G757" s="8" t="s">
        <v>66</v>
      </c>
      <c r="H757" s="8" t="s">
        <v>1673</v>
      </c>
      <c r="I757" s="8" t="s">
        <v>67</v>
      </c>
      <c r="J757" s="13" t="s">
        <v>2098</v>
      </c>
      <c r="K757" s="11">
        <v>45623.0</v>
      </c>
      <c r="L757" s="52">
        <v>575236.0</v>
      </c>
      <c r="M757" s="8" t="s">
        <v>2033</v>
      </c>
      <c r="N757" s="52">
        <v>575236.0</v>
      </c>
      <c r="O757" s="52">
        <v>575236.0</v>
      </c>
      <c r="P757" s="53">
        <f t="shared" si="105"/>
        <v>0</v>
      </c>
      <c r="Q757" s="8"/>
      <c r="R757" s="8"/>
      <c r="S757" s="8" t="s">
        <v>31</v>
      </c>
      <c r="T757" s="8"/>
      <c r="U757" s="8"/>
      <c r="V757" s="8" t="s">
        <v>2094</v>
      </c>
      <c r="W757" s="8" t="s">
        <v>2099</v>
      </c>
    </row>
    <row r="758" ht="39.75" customHeight="1">
      <c r="A758" s="7">
        <v>233.0</v>
      </c>
      <c r="B758" s="7">
        <v>2024.0</v>
      </c>
      <c r="C758" s="8" t="s">
        <v>495</v>
      </c>
      <c r="D758" s="8" t="s">
        <v>728</v>
      </c>
      <c r="E758" s="8" t="s">
        <v>729</v>
      </c>
      <c r="F758" s="52">
        <v>342900.99</v>
      </c>
      <c r="G758" s="8" t="s">
        <v>1601</v>
      </c>
      <c r="H758" s="8" t="s">
        <v>27</v>
      </c>
      <c r="I758" s="8" t="s">
        <v>463</v>
      </c>
      <c r="J758" s="13" t="s">
        <v>2100</v>
      </c>
      <c r="K758" s="11">
        <v>45639.0</v>
      </c>
      <c r="L758" s="52">
        <v>342900.99</v>
      </c>
      <c r="M758" s="8" t="s">
        <v>2101</v>
      </c>
      <c r="N758" s="52">
        <v>342900.99</v>
      </c>
      <c r="O758" s="52">
        <v>342900.99</v>
      </c>
      <c r="P758" s="53">
        <f t="shared" si="105"/>
        <v>0</v>
      </c>
      <c r="Q758" s="8"/>
      <c r="R758" s="8"/>
      <c r="S758" s="8" t="s">
        <v>31</v>
      </c>
      <c r="T758" s="8"/>
      <c r="U758" s="8"/>
      <c r="V758" s="8" t="s">
        <v>2102</v>
      </c>
      <c r="W758" s="8" t="s">
        <v>2103</v>
      </c>
    </row>
    <row r="759" ht="39.75" customHeight="1">
      <c r="A759" s="17">
        <v>233.0</v>
      </c>
      <c r="B759" s="55" t="s">
        <v>995</v>
      </c>
      <c r="C759" s="18" t="s">
        <v>495</v>
      </c>
      <c r="D759" s="18" t="s">
        <v>728</v>
      </c>
      <c r="E759" s="18" t="s">
        <v>729</v>
      </c>
      <c r="F759" s="56">
        <v>8205.83</v>
      </c>
      <c r="G759" s="18" t="s">
        <v>66</v>
      </c>
      <c r="H759" s="18" t="s">
        <v>27</v>
      </c>
      <c r="I759" s="18"/>
      <c r="J759" s="23"/>
      <c r="K759" s="20"/>
      <c r="L759" s="56">
        <v>0.0</v>
      </c>
      <c r="M759" s="18"/>
      <c r="N759" s="56">
        <v>0.0</v>
      </c>
      <c r="O759" s="56">
        <v>0.0</v>
      </c>
      <c r="P759" s="57">
        <f t="shared" si="105"/>
        <v>0</v>
      </c>
      <c r="Q759" s="18"/>
      <c r="R759" s="18"/>
      <c r="S759" s="18"/>
      <c r="T759" s="18"/>
      <c r="U759" s="18"/>
      <c r="V759" s="18" t="s">
        <v>2094</v>
      </c>
      <c r="W759" s="18"/>
    </row>
    <row r="760" ht="39.75" customHeight="1">
      <c r="A760" s="17">
        <v>233.0</v>
      </c>
      <c r="B760" s="55" t="s">
        <v>995</v>
      </c>
      <c r="C760" s="18" t="s">
        <v>495</v>
      </c>
      <c r="D760" s="18" t="s">
        <v>728</v>
      </c>
      <c r="E760" s="18" t="s">
        <v>729</v>
      </c>
      <c r="F760" s="56">
        <v>2798.62</v>
      </c>
      <c r="G760" s="18" t="s">
        <v>1601</v>
      </c>
      <c r="H760" s="18" t="s">
        <v>27</v>
      </c>
      <c r="I760" s="18"/>
      <c r="J760" s="23"/>
      <c r="K760" s="20"/>
      <c r="L760" s="56">
        <v>0.0</v>
      </c>
      <c r="M760" s="18"/>
      <c r="N760" s="56">
        <v>0.0</v>
      </c>
      <c r="O760" s="56">
        <v>0.0</v>
      </c>
      <c r="P760" s="57">
        <f t="shared" si="105"/>
        <v>0</v>
      </c>
      <c r="Q760" s="18"/>
      <c r="R760" s="18"/>
      <c r="S760" s="18"/>
      <c r="T760" s="18"/>
      <c r="U760" s="18"/>
      <c r="V760" s="18" t="s">
        <v>2102</v>
      </c>
      <c r="W760" s="18"/>
    </row>
    <row r="761" ht="39.75" customHeight="1">
      <c r="A761" s="54">
        <v>234.0</v>
      </c>
      <c r="B761" s="7">
        <v>2024.0</v>
      </c>
      <c r="C761" s="8" t="s">
        <v>495</v>
      </c>
      <c r="D761" s="8" t="s">
        <v>728</v>
      </c>
      <c r="E761" s="8" t="s">
        <v>729</v>
      </c>
      <c r="F761" s="52">
        <v>2000000.0</v>
      </c>
      <c r="G761" s="8" t="s">
        <v>66</v>
      </c>
      <c r="H761" s="8" t="s">
        <v>27</v>
      </c>
      <c r="I761" s="8" t="s">
        <v>67</v>
      </c>
      <c r="J761" s="13" t="s">
        <v>2104</v>
      </c>
      <c r="K761" s="11">
        <v>45372.0</v>
      </c>
      <c r="L761" s="52">
        <v>2000000.0</v>
      </c>
      <c r="M761" s="8" t="s">
        <v>1924</v>
      </c>
      <c r="N761" s="52">
        <v>2000000.0</v>
      </c>
      <c r="O761" s="52">
        <v>2000000.0</v>
      </c>
      <c r="P761" s="53">
        <f t="shared" si="105"/>
        <v>0</v>
      </c>
      <c r="Q761" s="8"/>
      <c r="R761" s="8"/>
      <c r="S761" s="8" t="s">
        <v>31</v>
      </c>
      <c r="T761" s="8"/>
      <c r="U761" s="8"/>
      <c r="V761" s="8" t="s">
        <v>2066</v>
      </c>
      <c r="W761" s="8" t="s">
        <v>2105</v>
      </c>
    </row>
    <row r="762" ht="39.75" customHeight="1">
      <c r="A762" s="7">
        <v>234.0</v>
      </c>
      <c r="B762" s="7">
        <v>2024.0</v>
      </c>
      <c r="C762" s="8" t="s">
        <v>495</v>
      </c>
      <c r="D762" s="8" t="s">
        <v>728</v>
      </c>
      <c r="E762" s="8" t="s">
        <v>729</v>
      </c>
      <c r="F762" s="52">
        <v>4052100.96</v>
      </c>
      <c r="G762" s="8" t="s">
        <v>66</v>
      </c>
      <c r="H762" s="8" t="s">
        <v>304</v>
      </c>
      <c r="I762" s="8" t="s">
        <v>223</v>
      </c>
      <c r="J762" s="13" t="s">
        <v>2106</v>
      </c>
      <c r="K762" s="11">
        <v>45378.0</v>
      </c>
      <c r="L762" s="52">
        <v>4052100.96</v>
      </c>
      <c r="M762" s="8" t="s">
        <v>2107</v>
      </c>
      <c r="N762" s="52">
        <v>4007100.96</v>
      </c>
      <c r="O762" s="52">
        <v>4052100.96</v>
      </c>
      <c r="P762" s="53">
        <f t="shared" si="105"/>
        <v>0</v>
      </c>
      <c r="Q762" s="8"/>
      <c r="R762" s="8"/>
      <c r="S762" s="8" t="s">
        <v>31</v>
      </c>
      <c r="T762" s="8"/>
      <c r="U762" s="8"/>
      <c r="V762" s="8" t="s">
        <v>2108</v>
      </c>
      <c r="W762" s="8" t="s">
        <v>2109</v>
      </c>
    </row>
    <row r="763" ht="39.75" customHeight="1">
      <c r="A763" s="7">
        <v>234.0</v>
      </c>
      <c r="B763" s="7">
        <v>2024.0</v>
      </c>
      <c r="C763" s="8" t="s">
        <v>495</v>
      </c>
      <c r="D763" s="8" t="s">
        <v>728</v>
      </c>
      <c r="E763" s="8" t="s">
        <v>729</v>
      </c>
      <c r="F763" s="52">
        <v>6863828.82</v>
      </c>
      <c r="G763" s="8" t="s">
        <v>66</v>
      </c>
      <c r="H763" s="8" t="s">
        <v>27</v>
      </c>
      <c r="I763" s="8" t="s">
        <v>67</v>
      </c>
      <c r="J763" s="13" t="s">
        <v>2110</v>
      </c>
      <c r="K763" s="11">
        <v>45378.0</v>
      </c>
      <c r="L763" s="52">
        <v>6863828.82</v>
      </c>
      <c r="M763" s="8" t="s">
        <v>2052</v>
      </c>
      <c r="N763" s="52">
        <v>6863828.82</v>
      </c>
      <c r="O763" s="52">
        <v>6863828.82</v>
      </c>
      <c r="P763" s="53">
        <f t="shared" si="105"/>
        <v>0</v>
      </c>
      <c r="Q763" s="8"/>
      <c r="R763" s="8"/>
      <c r="S763" s="8" t="s">
        <v>31</v>
      </c>
      <c r="T763" s="8"/>
      <c r="U763" s="8"/>
      <c r="V763" s="8" t="s">
        <v>2111</v>
      </c>
      <c r="W763" s="8" t="s">
        <v>2112</v>
      </c>
    </row>
    <row r="764" ht="39.75" customHeight="1">
      <c r="A764" s="54">
        <v>234.0</v>
      </c>
      <c r="B764" s="7">
        <v>2024.0</v>
      </c>
      <c r="C764" s="8" t="s">
        <v>495</v>
      </c>
      <c r="D764" s="8" t="s">
        <v>728</v>
      </c>
      <c r="E764" s="8" t="s">
        <v>729</v>
      </c>
      <c r="F764" s="52">
        <v>9684997.75</v>
      </c>
      <c r="G764" s="8" t="s">
        <v>66</v>
      </c>
      <c r="H764" s="8" t="s">
        <v>27</v>
      </c>
      <c r="I764" s="8" t="s">
        <v>67</v>
      </c>
      <c r="J764" s="13" t="s">
        <v>2113</v>
      </c>
      <c r="K764" s="11">
        <v>45383.0</v>
      </c>
      <c r="L764" s="52">
        <v>9684997.75</v>
      </c>
      <c r="M764" s="8" t="s">
        <v>1924</v>
      </c>
      <c r="N764" s="52">
        <v>9684997.75</v>
      </c>
      <c r="O764" s="52">
        <v>9684997.75</v>
      </c>
      <c r="P764" s="53">
        <f t="shared" si="105"/>
        <v>0</v>
      </c>
      <c r="Q764" s="8"/>
      <c r="R764" s="8"/>
      <c r="S764" s="8" t="s">
        <v>31</v>
      </c>
      <c r="T764" s="8"/>
      <c r="U764" s="8"/>
      <c r="V764" s="8" t="s">
        <v>2114</v>
      </c>
      <c r="W764" s="8" t="s">
        <v>2115</v>
      </c>
    </row>
    <row r="765" ht="39.75" customHeight="1">
      <c r="A765" s="54">
        <v>234.0</v>
      </c>
      <c r="B765" s="7">
        <v>2024.0</v>
      </c>
      <c r="C765" s="8" t="s">
        <v>495</v>
      </c>
      <c r="D765" s="8" t="s">
        <v>728</v>
      </c>
      <c r="E765" s="8" t="s">
        <v>729</v>
      </c>
      <c r="F765" s="52">
        <v>1210813.35</v>
      </c>
      <c r="G765" s="8" t="s">
        <v>66</v>
      </c>
      <c r="H765" s="8" t="s">
        <v>27</v>
      </c>
      <c r="I765" s="8" t="s">
        <v>67</v>
      </c>
      <c r="J765" s="13" t="s">
        <v>2116</v>
      </c>
      <c r="K765" s="11">
        <v>45397.0</v>
      </c>
      <c r="L765" s="52">
        <v>1210813.35</v>
      </c>
      <c r="M765" s="8" t="s">
        <v>1924</v>
      </c>
      <c r="N765" s="52">
        <v>1210813.35</v>
      </c>
      <c r="O765" s="52">
        <v>1210813.35</v>
      </c>
      <c r="P765" s="53">
        <f t="shared" si="105"/>
        <v>0</v>
      </c>
      <c r="Q765" s="8"/>
      <c r="R765" s="8"/>
      <c r="S765" s="8" t="s">
        <v>31</v>
      </c>
      <c r="T765" s="8"/>
      <c r="U765" s="8"/>
      <c r="V765" s="8" t="s">
        <v>2066</v>
      </c>
      <c r="W765" s="8" t="s">
        <v>2117</v>
      </c>
    </row>
    <row r="766" ht="39.75" customHeight="1">
      <c r="A766" s="54">
        <v>234.0</v>
      </c>
      <c r="B766" s="7">
        <v>2024.0</v>
      </c>
      <c r="C766" s="8" t="s">
        <v>495</v>
      </c>
      <c r="D766" s="8" t="s">
        <v>728</v>
      </c>
      <c r="E766" s="8" t="s">
        <v>729</v>
      </c>
      <c r="F766" s="52">
        <v>2837845.65</v>
      </c>
      <c r="G766" s="8" t="s">
        <v>66</v>
      </c>
      <c r="H766" s="8" t="s">
        <v>27</v>
      </c>
      <c r="I766" s="8" t="s">
        <v>67</v>
      </c>
      <c r="J766" s="13" t="s">
        <v>2118</v>
      </c>
      <c r="K766" s="11">
        <v>45397.0</v>
      </c>
      <c r="L766" s="52">
        <v>2837845.65</v>
      </c>
      <c r="M766" s="8" t="s">
        <v>1924</v>
      </c>
      <c r="N766" s="52">
        <v>2837845.65</v>
      </c>
      <c r="O766" s="52">
        <v>2837845.65</v>
      </c>
      <c r="P766" s="53">
        <f t="shared" si="105"/>
        <v>0</v>
      </c>
      <c r="Q766" s="8"/>
      <c r="R766" s="8"/>
      <c r="S766" s="8" t="s">
        <v>31</v>
      </c>
      <c r="T766" s="8"/>
      <c r="U766" s="8"/>
      <c r="V766" s="8" t="s">
        <v>2066</v>
      </c>
      <c r="W766" s="8" t="s">
        <v>2119</v>
      </c>
    </row>
    <row r="767" ht="39.75" customHeight="1">
      <c r="A767" s="54">
        <v>234.0</v>
      </c>
      <c r="B767" s="7">
        <v>2024.0</v>
      </c>
      <c r="C767" s="8" t="s">
        <v>495</v>
      </c>
      <c r="D767" s="8" t="s">
        <v>728</v>
      </c>
      <c r="E767" s="8" t="s">
        <v>729</v>
      </c>
      <c r="F767" s="52">
        <v>202742.18</v>
      </c>
      <c r="G767" s="8" t="s">
        <v>66</v>
      </c>
      <c r="H767" s="8" t="s">
        <v>27</v>
      </c>
      <c r="I767" s="8" t="s">
        <v>67</v>
      </c>
      <c r="J767" s="13" t="s">
        <v>2120</v>
      </c>
      <c r="K767" s="11">
        <v>45404.0</v>
      </c>
      <c r="L767" s="52">
        <v>202742.18</v>
      </c>
      <c r="M767" s="8" t="s">
        <v>1924</v>
      </c>
      <c r="N767" s="52">
        <v>202742.18</v>
      </c>
      <c r="O767" s="52">
        <v>202742.18</v>
      </c>
      <c r="P767" s="53">
        <f t="shared" si="105"/>
        <v>0</v>
      </c>
      <c r="Q767" s="8"/>
      <c r="R767" s="8"/>
      <c r="S767" s="8" t="s">
        <v>31</v>
      </c>
      <c r="T767" s="8"/>
      <c r="U767" s="8"/>
      <c r="V767" s="8" t="s">
        <v>2066</v>
      </c>
      <c r="W767" s="8" t="s">
        <v>2115</v>
      </c>
    </row>
    <row r="768" ht="39.75" customHeight="1">
      <c r="A768" s="54">
        <v>234.0</v>
      </c>
      <c r="B768" s="7">
        <v>2024.0</v>
      </c>
      <c r="C768" s="8" t="s">
        <v>495</v>
      </c>
      <c r="D768" s="8" t="s">
        <v>728</v>
      </c>
      <c r="E768" s="8" t="s">
        <v>729</v>
      </c>
      <c r="F768" s="52">
        <v>300000.0</v>
      </c>
      <c r="G768" s="8" t="s">
        <v>66</v>
      </c>
      <c r="H768" s="8" t="s">
        <v>27</v>
      </c>
      <c r="I768" s="8" t="s">
        <v>67</v>
      </c>
      <c r="J768" s="13" t="s">
        <v>2121</v>
      </c>
      <c r="K768" s="11">
        <v>45411.0</v>
      </c>
      <c r="L768" s="52">
        <v>300000.0</v>
      </c>
      <c r="M768" s="8" t="s">
        <v>1924</v>
      </c>
      <c r="N768" s="52">
        <v>300000.0</v>
      </c>
      <c r="O768" s="52">
        <v>300000.0</v>
      </c>
      <c r="P768" s="53">
        <f t="shared" si="105"/>
        <v>0</v>
      </c>
      <c r="Q768" s="8"/>
      <c r="R768" s="8"/>
      <c r="S768" s="8" t="s">
        <v>31</v>
      </c>
      <c r="T768" s="8"/>
      <c r="U768" s="8"/>
      <c r="V768" s="8" t="s">
        <v>2066</v>
      </c>
      <c r="W768" s="8" t="s">
        <v>2122</v>
      </c>
    </row>
    <row r="769" ht="39.75" customHeight="1">
      <c r="A769" s="54">
        <v>234.0</v>
      </c>
      <c r="B769" s="7">
        <v>2024.0</v>
      </c>
      <c r="C769" s="8" t="s">
        <v>495</v>
      </c>
      <c r="D769" s="8" t="s">
        <v>728</v>
      </c>
      <c r="E769" s="8" t="s">
        <v>729</v>
      </c>
      <c r="F769" s="52">
        <v>3200000.0</v>
      </c>
      <c r="G769" s="8" t="s">
        <v>66</v>
      </c>
      <c r="H769" s="8" t="s">
        <v>27</v>
      </c>
      <c r="I769" s="8" t="s">
        <v>67</v>
      </c>
      <c r="J769" s="13" t="s">
        <v>2123</v>
      </c>
      <c r="K769" s="11">
        <v>45449.0</v>
      </c>
      <c r="L769" s="52">
        <v>3200000.0</v>
      </c>
      <c r="M769" s="8" t="s">
        <v>2015</v>
      </c>
      <c r="N769" s="52">
        <v>3200000.0</v>
      </c>
      <c r="O769" s="52">
        <v>3200000.0</v>
      </c>
      <c r="P769" s="53">
        <f t="shared" si="105"/>
        <v>0</v>
      </c>
      <c r="Q769" s="8"/>
      <c r="R769" s="8"/>
      <c r="S769" s="8" t="s">
        <v>31</v>
      </c>
      <c r="T769" s="8"/>
      <c r="U769" s="8"/>
      <c r="V769" s="8" t="s">
        <v>2124</v>
      </c>
      <c r="W769" s="8" t="s">
        <v>2125</v>
      </c>
    </row>
    <row r="770" ht="39.75" customHeight="1">
      <c r="A770" s="54">
        <v>234.0</v>
      </c>
      <c r="B770" s="7">
        <v>2024.0</v>
      </c>
      <c r="C770" s="8" t="s">
        <v>495</v>
      </c>
      <c r="D770" s="8" t="s">
        <v>728</v>
      </c>
      <c r="E770" s="8" t="s">
        <v>729</v>
      </c>
      <c r="F770" s="52">
        <v>1200000.0</v>
      </c>
      <c r="G770" s="8" t="s">
        <v>66</v>
      </c>
      <c r="H770" s="8" t="s">
        <v>27</v>
      </c>
      <c r="I770" s="8" t="s">
        <v>67</v>
      </c>
      <c r="J770" s="13" t="s">
        <v>2126</v>
      </c>
      <c r="K770" s="11">
        <v>45455.0</v>
      </c>
      <c r="L770" s="52">
        <v>1200000.0</v>
      </c>
      <c r="M770" s="8" t="s">
        <v>1924</v>
      </c>
      <c r="N770" s="52">
        <v>1200000.0</v>
      </c>
      <c r="O770" s="52">
        <v>1200000.0</v>
      </c>
      <c r="P770" s="53">
        <f t="shared" si="105"/>
        <v>0</v>
      </c>
      <c r="Q770" s="8"/>
      <c r="R770" s="8"/>
      <c r="S770" s="8" t="s">
        <v>31</v>
      </c>
      <c r="T770" s="8"/>
      <c r="U770" s="8"/>
      <c r="V770" s="8" t="s">
        <v>2066</v>
      </c>
      <c r="W770" s="8" t="s">
        <v>2127</v>
      </c>
    </row>
    <row r="771" ht="39.75" customHeight="1">
      <c r="A771" s="54">
        <v>234.0</v>
      </c>
      <c r="B771" s="7">
        <v>2024.0</v>
      </c>
      <c r="C771" s="8" t="s">
        <v>495</v>
      </c>
      <c r="D771" s="8" t="s">
        <v>728</v>
      </c>
      <c r="E771" s="8" t="s">
        <v>729</v>
      </c>
      <c r="F771" s="52">
        <v>1000000.0</v>
      </c>
      <c r="G771" s="8" t="s">
        <v>66</v>
      </c>
      <c r="H771" s="8" t="s">
        <v>27</v>
      </c>
      <c r="I771" s="8" t="s">
        <v>67</v>
      </c>
      <c r="J771" s="13" t="s">
        <v>2128</v>
      </c>
      <c r="K771" s="11">
        <v>45455.0</v>
      </c>
      <c r="L771" s="52">
        <v>1000000.0</v>
      </c>
      <c r="M771" s="8" t="s">
        <v>1924</v>
      </c>
      <c r="N771" s="52">
        <v>1000000.0</v>
      </c>
      <c r="O771" s="52">
        <v>1000000.0</v>
      </c>
      <c r="P771" s="53">
        <f t="shared" si="105"/>
        <v>0</v>
      </c>
      <c r="Q771" s="8"/>
      <c r="R771" s="8"/>
      <c r="S771" s="8" t="s">
        <v>31</v>
      </c>
      <c r="T771" s="8"/>
      <c r="U771" s="8"/>
      <c r="V771" s="8" t="s">
        <v>2066</v>
      </c>
      <c r="W771" s="8" t="s">
        <v>2129</v>
      </c>
    </row>
    <row r="772" ht="39.75" customHeight="1">
      <c r="A772" s="54">
        <v>234.0</v>
      </c>
      <c r="B772" s="7">
        <v>2024.0</v>
      </c>
      <c r="C772" s="8" t="s">
        <v>495</v>
      </c>
      <c r="D772" s="8" t="s">
        <v>728</v>
      </c>
      <c r="E772" s="8" t="s">
        <v>729</v>
      </c>
      <c r="F772" s="52">
        <v>763225.0</v>
      </c>
      <c r="G772" s="8" t="s">
        <v>66</v>
      </c>
      <c r="H772" s="8" t="s">
        <v>27</v>
      </c>
      <c r="I772" s="8" t="s">
        <v>67</v>
      </c>
      <c r="J772" s="13" t="s">
        <v>2130</v>
      </c>
      <c r="K772" s="11">
        <v>45457.0</v>
      </c>
      <c r="L772" s="52">
        <v>763225.0</v>
      </c>
      <c r="M772" s="8" t="s">
        <v>1924</v>
      </c>
      <c r="N772" s="52">
        <v>763225.0</v>
      </c>
      <c r="O772" s="52">
        <v>763225.0</v>
      </c>
      <c r="P772" s="53">
        <f t="shared" si="105"/>
        <v>0</v>
      </c>
      <c r="Q772" s="8"/>
      <c r="R772" s="8"/>
      <c r="S772" s="8" t="s">
        <v>31</v>
      </c>
      <c r="T772" s="8"/>
      <c r="U772" s="8"/>
      <c r="V772" s="8" t="s">
        <v>2066</v>
      </c>
      <c r="W772" s="8" t="s">
        <v>2131</v>
      </c>
    </row>
    <row r="773" ht="39.75" customHeight="1">
      <c r="A773" s="54">
        <v>234.0</v>
      </c>
      <c r="B773" s="7">
        <v>2024.0</v>
      </c>
      <c r="C773" s="8" t="s">
        <v>495</v>
      </c>
      <c r="D773" s="8" t="s">
        <v>728</v>
      </c>
      <c r="E773" s="8" t="s">
        <v>729</v>
      </c>
      <c r="F773" s="52">
        <v>299440.67</v>
      </c>
      <c r="G773" s="8" t="s">
        <v>66</v>
      </c>
      <c r="H773" s="8" t="s">
        <v>27</v>
      </c>
      <c r="I773" s="8" t="s">
        <v>67</v>
      </c>
      <c r="J773" s="13" t="s">
        <v>2132</v>
      </c>
      <c r="K773" s="11">
        <v>45457.0</v>
      </c>
      <c r="L773" s="52">
        <v>299440.67</v>
      </c>
      <c r="M773" s="8" t="s">
        <v>1924</v>
      </c>
      <c r="N773" s="52">
        <v>299440.67</v>
      </c>
      <c r="O773" s="52">
        <v>299440.67</v>
      </c>
      <c r="P773" s="53">
        <f t="shared" si="105"/>
        <v>0</v>
      </c>
      <c r="Q773" s="8"/>
      <c r="R773" s="8"/>
      <c r="S773" s="8" t="s">
        <v>31</v>
      </c>
      <c r="T773" s="8"/>
      <c r="U773" s="8"/>
      <c r="V773" s="8" t="s">
        <v>2066</v>
      </c>
      <c r="W773" s="8" t="s">
        <v>2133</v>
      </c>
    </row>
    <row r="774" ht="39.75" customHeight="1">
      <c r="A774" s="54">
        <v>234.0</v>
      </c>
      <c r="B774" s="7">
        <v>2024.0</v>
      </c>
      <c r="C774" s="8" t="s">
        <v>495</v>
      </c>
      <c r="D774" s="8" t="s">
        <v>728</v>
      </c>
      <c r="E774" s="8" t="s">
        <v>729</v>
      </c>
      <c r="F774" s="52">
        <v>1330000.0</v>
      </c>
      <c r="G774" s="8" t="s">
        <v>66</v>
      </c>
      <c r="H774" s="8" t="s">
        <v>180</v>
      </c>
      <c r="I774" s="8" t="s">
        <v>67</v>
      </c>
      <c r="J774" s="13" t="s">
        <v>2134</v>
      </c>
      <c r="K774" s="11">
        <v>45457.0</v>
      </c>
      <c r="L774" s="52">
        <v>1330000.0</v>
      </c>
      <c r="M774" s="8" t="s">
        <v>2033</v>
      </c>
      <c r="N774" s="52">
        <v>1330000.0</v>
      </c>
      <c r="O774" s="52">
        <v>1330000.0</v>
      </c>
      <c r="P774" s="53">
        <f t="shared" si="105"/>
        <v>0</v>
      </c>
      <c r="Q774" s="8"/>
      <c r="R774" s="8"/>
      <c r="S774" s="8" t="s">
        <v>31</v>
      </c>
      <c r="T774" s="8"/>
      <c r="U774" s="8"/>
      <c r="V774" s="8" t="s">
        <v>2135</v>
      </c>
      <c r="W774" s="8" t="s">
        <v>2136</v>
      </c>
    </row>
    <row r="775" ht="39.75" customHeight="1">
      <c r="A775" s="54">
        <v>234.0</v>
      </c>
      <c r="B775" s="7">
        <v>2024.0</v>
      </c>
      <c r="C775" s="8" t="s">
        <v>495</v>
      </c>
      <c r="D775" s="8" t="s">
        <v>728</v>
      </c>
      <c r="E775" s="8" t="s">
        <v>729</v>
      </c>
      <c r="F775" s="52">
        <v>1000000.0</v>
      </c>
      <c r="G775" s="8" t="s">
        <v>66</v>
      </c>
      <c r="H775" s="8" t="s">
        <v>75</v>
      </c>
      <c r="I775" s="8" t="s">
        <v>67</v>
      </c>
      <c r="J775" s="13" t="s">
        <v>2137</v>
      </c>
      <c r="K775" s="11">
        <v>45461.0</v>
      </c>
      <c r="L775" s="52">
        <v>1000000.0</v>
      </c>
      <c r="M775" s="8" t="s">
        <v>2033</v>
      </c>
      <c r="N775" s="52">
        <v>1000000.0</v>
      </c>
      <c r="O775" s="52">
        <v>1000000.0</v>
      </c>
      <c r="P775" s="53">
        <f t="shared" si="105"/>
        <v>0</v>
      </c>
      <c r="Q775" s="8"/>
      <c r="R775" s="8"/>
      <c r="S775" s="8" t="s">
        <v>31</v>
      </c>
      <c r="T775" s="8"/>
      <c r="U775" s="8"/>
      <c r="V775" s="8" t="s">
        <v>2138</v>
      </c>
      <c r="W775" s="8" t="s">
        <v>2139</v>
      </c>
    </row>
    <row r="776" ht="39.75" customHeight="1">
      <c r="A776" s="54">
        <v>234.0</v>
      </c>
      <c r="B776" s="7">
        <v>2024.0</v>
      </c>
      <c r="C776" s="8" t="s">
        <v>495</v>
      </c>
      <c r="D776" s="8" t="s">
        <v>728</v>
      </c>
      <c r="E776" s="8" t="s">
        <v>729</v>
      </c>
      <c r="F776" s="52">
        <v>710000.0</v>
      </c>
      <c r="G776" s="8" t="s">
        <v>66</v>
      </c>
      <c r="H776" s="8" t="s">
        <v>27</v>
      </c>
      <c r="I776" s="8" t="s">
        <v>67</v>
      </c>
      <c r="J776" s="13" t="s">
        <v>2140</v>
      </c>
      <c r="K776" s="11">
        <v>45471.0</v>
      </c>
      <c r="L776" s="52">
        <v>710000.0</v>
      </c>
      <c r="M776" s="8" t="s">
        <v>1924</v>
      </c>
      <c r="N776" s="52">
        <v>710000.0</v>
      </c>
      <c r="O776" s="52">
        <v>710000.0</v>
      </c>
      <c r="P776" s="53">
        <f t="shared" si="105"/>
        <v>0</v>
      </c>
      <c r="Q776" s="8"/>
      <c r="R776" s="8"/>
      <c r="S776" s="8" t="s">
        <v>31</v>
      </c>
      <c r="T776" s="8"/>
      <c r="U776" s="8"/>
      <c r="V776" s="8" t="s">
        <v>2066</v>
      </c>
      <c r="W776" s="8" t="s">
        <v>2141</v>
      </c>
    </row>
    <row r="777" ht="39.75" customHeight="1">
      <c r="A777" s="54">
        <v>234.0</v>
      </c>
      <c r="B777" s="7">
        <v>2024.0</v>
      </c>
      <c r="C777" s="8" t="s">
        <v>495</v>
      </c>
      <c r="D777" s="8" t="s">
        <v>728</v>
      </c>
      <c r="E777" s="8" t="s">
        <v>729</v>
      </c>
      <c r="F777" s="52">
        <v>800000.0</v>
      </c>
      <c r="G777" s="8" t="s">
        <v>66</v>
      </c>
      <c r="H777" s="8" t="s">
        <v>27</v>
      </c>
      <c r="I777" s="8" t="s">
        <v>67</v>
      </c>
      <c r="J777" s="13" t="s">
        <v>2142</v>
      </c>
      <c r="K777" s="11">
        <v>45471.0</v>
      </c>
      <c r="L777" s="52">
        <v>800000.0</v>
      </c>
      <c r="M777" s="8" t="s">
        <v>2015</v>
      </c>
      <c r="N777" s="52">
        <v>800000.0</v>
      </c>
      <c r="O777" s="52">
        <v>800000.0</v>
      </c>
      <c r="P777" s="53">
        <f t="shared" si="105"/>
        <v>0</v>
      </c>
      <c r="Q777" s="8"/>
      <c r="R777" s="8"/>
      <c r="S777" s="8" t="s">
        <v>31</v>
      </c>
      <c r="T777" s="8"/>
      <c r="U777" s="8"/>
      <c r="V777" s="8" t="s">
        <v>2066</v>
      </c>
      <c r="W777" s="8" t="s">
        <v>2143</v>
      </c>
    </row>
    <row r="778" ht="39.75" customHeight="1">
      <c r="A778" s="54">
        <v>234.0</v>
      </c>
      <c r="B778" s="7">
        <v>2024.0</v>
      </c>
      <c r="C778" s="8" t="s">
        <v>495</v>
      </c>
      <c r="D778" s="8" t="s">
        <v>728</v>
      </c>
      <c r="E778" s="8" t="s">
        <v>729</v>
      </c>
      <c r="F778" s="52">
        <v>450000.0</v>
      </c>
      <c r="G778" s="8" t="s">
        <v>66</v>
      </c>
      <c r="H778" s="8" t="s">
        <v>27</v>
      </c>
      <c r="I778" s="8" t="s">
        <v>67</v>
      </c>
      <c r="J778" s="13" t="s">
        <v>2144</v>
      </c>
      <c r="K778" s="11">
        <v>45483.0</v>
      </c>
      <c r="L778" s="52">
        <v>450000.0</v>
      </c>
      <c r="M778" s="8" t="s">
        <v>1924</v>
      </c>
      <c r="N778" s="52">
        <v>450000.0</v>
      </c>
      <c r="O778" s="52">
        <v>450000.0</v>
      </c>
      <c r="P778" s="53">
        <f t="shared" si="105"/>
        <v>0</v>
      </c>
      <c r="Q778" s="8"/>
      <c r="R778" s="8"/>
      <c r="S778" s="8" t="s">
        <v>31</v>
      </c>
      <c r="T778" s="8"/>
      <c r="U778" s="8"/>
      <c r="V778" s="8" t="s">
        <v>2066</v>
      </c>
      <c r="W778" s="8" t="s">
        <v>2145</v>
      </c>
    </row>
    <row r="779" ht="39.75" customHeight="1">
      <c r="A779" s="54">
        <v>234.0</v>
      </c>
      <c r="B779" s="7">
        <v>2024.0</v>
      </c>
      <c r="C779" s="8" t="s">
        <v>495</v>
      </c>
      <c r="D779" s="8" t="s">
        <v>728</v>
      </c>
      <c r="E779" s="8" t="s">
        <v>729</v>
      </c>
      <c r="F779" s="52">
        <v>100000.0</v>
      </c>
      <c r="G779" s="8" t="s">
        <v>66</v>
      </c>
      <c r="H779" s="8" t="s">
        <v>27</v>
      </c>
      <c r="I779" s="8" t="s">
        <v>67</v>
      </c>
      <c r="J779" s="13" t="s">
        <v>2146</v>
      </c>
      <c r="K779" s="11">
        <v>45483.0</v>
      </c>
      <c r="L779" s="52">
        <v>100000.0</v>
      </c>
      <c r="M779" s="8" t="s">
        <v>1924</v>
      </c>
      <c r="N779" s="52">
        <v>100000.0</v>
      </c>
      <c r="O779" s="52">
        <v>100000.0</v>
      </c>
      <c r="P779" s="53">
        <f t="shared" si="105"/>
        <v>0</v>
      </c>
      <c r="Q779" s="8"/>
      <c r="R779" s="8"/>
      <c r="S779" s="8" t="s">
        <v>31</v>
      </c>
      <c r="T779" s="8"/>
      <c r="U779" s="8"/>
      <c r="V779" s="8" t="s">
        <v>2066</v>
      </c>
      <c r="W779" s="8" t="s">
        <v>2147</v>
      </c>
    </row>
    <row r="780" ht="39.75" customHeight="1">
      <c r="A780" s="54">
        <v>234.0</v>
      </c>
      <c r="B780" s="7">
        <v>2024.0</v>
      </c>
      <c r="C780" s="8" t="s">
        <v>495</v>
      </c>
      <c r="D780" s="8" t="s">
        <v>728</v>
      </c>
      <c r="E780" s="8" t="s">
        <v>729</v>
      </c>
      <c r="F780" s="52">
        <v>350000.0</v>
      </c>
      <c r="G780" s="8" t="s">
        <v>66</v>
      </c>
      <c r="H780" s="8" t="s">
        <v>27</v>
      </c>
      <c r="I780" s="8" t="s">
        <v>67</v>
      </c>
      <c r="J780" s="13" t="s">
        <v>2148</v>
      </c>
      <c r="K780" s="11">
        <v>45516.0</v>
      </c>
      <c r="L780" s="52">
        <v>350000.0</v>
      </c>
      <c r="M780" s="8" t="s">
        <v>2033</v>
      </c>
      <c r="N780" s="52">
        <v>350000.0</v>
      </c>
      <c r="O780" s="52">
        <v>350000.0</v>
      </c>
      <c r="P780" s="53">
        <f t="shared" si="105"/>
        <v>0</v>
      </c>
      <c r="Q780" s="8"/>
      <c r="R780" s="8"/>
      <c r="S780" s="8" t="s">
        <v>31</v>
      </c>
      <c r="T780" s="8"/>
      <c r="U780" s="8"/>
      <c r="V780" s="8" t="s">
        <v>2066</v>
      </c>
      <c r="W780" s="8" t="s">
        <v>2149</v>
      </c>
    </row>
    <row r="781" ht="39.75" customHeight="1">
      <c r="A781" s="54">
        <v>234.0</v>
      </c>
      <c r="B781" s="7">
        <v>2024.0</v>
      </c>
      <c r="C781" s="8" t="s">
        <v>495</v>
      </c>
      <c r="D781" s="8" t="s">
        <v>728</v>
      </c>
      <c r="E781" s="8" t="s">
        <v>729</v>
      </c>
      <c r="F781" s="52">
        <v>1000000.0</v>
      </c>
      <c r="G781" s="8" t="s">
        <v>66</v>
      </c>
      <c r="H781" s="8" t="s">
        <v>27</v>
      </c>
      <c r="I781" s="8" t="s">
        <v>67</v>
      </c>
      <c r="J781" s="13" t="s">
        <v>2150</v>
      </c>
      <c r="K781" s="11">
        <v>45523.0</v>
      </c>
      <c r="L781" s="52">
        <v>1000000.0</v>
      </c>
      <c r="M781" s="8" t="s">
        <v>1924</v>
      </c>
      <c r="N781" s="52">
        <v>1000000.0</v>
      </c>
      <c r="O781" s="52">
        <v>1000000.0</v>
      </c>
      <c r="P781" s="53">
        <f t="shared" si="105"/>
        <v>0</v>
      </c>
      <c r="Q781" s="8"/>
      <c r="R781" s="8"/>
      <c r="S781" s="8" t="s">
        <v>31</v>
      </c>
      <c r="T781" s="8"/>
      <c r="U781" s="8"/>
      <c r="V781" s="8" t="s">
        <v>2066</v>
      </c>
      <c r="W781" s="8" t="s">
        <v>2151</v>
      </c>
    </row>
    <row r="782" ht="39.75" customHeight="1">
      <c r="A782" s="54">
        <v>234.0</v>
      </c>
      <c r="B782" s="7">
        <v>2024.0</v>
      </c>
      <c r="C782" s="8" t="s">
        <v>495</v>
      </c>
      <c r="D782" s="8" t="s">
        <v>728</v>
      </c>
      <c r="E782" s="8" t="s">
        <v>729</v>
      </c>
      <c r="F782" s="52">
        <v>1000000.0</v>
      </c>
      <c r="G782" s="8" t="s">
        <v>66</v>
      </c>
      <c r="H782" s="8" t="s">
        <v>27</v>
      </c>
      <c r="I782" s="8" t="s">
        <v>67</v>
      </c>
      <c r="J782" s="13" t="s">
        <v>2152</v>
      </c>
      <c r="K782" s="11">
        <v>45525.0</v>
      </c>
      <c r="L782" s="52">
        <v>1000000.0</v>
      </c>
      <c r="M782" s="8" t="s">
        <v>1924</v>
      </c>
      <c r="N782" s="52">
        <v>1000000.0</v>
      </c>
      <c r="O782" s="52">
        <v>1000000.0</v>
      </c>
      <c r="P782" s="53">
        <f t="shared" si="105"/>
        <v>0</v>
      </c>
      <c r="Q782" s="8"/>
      <c r="R782" s="8"/>
      <c r="S782" s="8" t="s">
        <v>31</v>
      </c>
      <c r="T782" s="8"/>
      <c r="U782" s="8"/>
      <c r="V782" s="8" t="s">
        <v>2066</v>
      </c>
      <c r="W782" s="8" t="s">
        <v>2153</v>
      </c>
    </row>
    <row r="783" ht="39.75" customHeight="1">
      <c r="A783" s="54">
        <v>234.0</v>
      </c>
      <c r="B783" s="7">
        <v>2024.0</v>
      </c>
      <c r="C783" s="8" t="s">
        <v>495</v>
      </c>
      <c r="D783" s="8" t="s">
        <v>728</v>
      </c>
      <c r="E783" s="8" t="s">
        <v>729</v>
      </c>
      <c r="F783" s="52">
        <v>500000.0</v>
      </c>
      <c r="G783" s="8" t="s">
        <v>66</v>
      </c>
      <c r="H783" s="8" t="s">
        <v>27</v>
      </c>
      <c r="I783" s="8" t="s">
        <v>67</v>
      </c>
      <c r="J783" s="13" t="s">
        <v>2154</v>
      </c>
      <c r="K783" s="11">
        <v>45525.0</v>
      </c>
      <c r="L783" s="52">
        <v>500000.0</v>
      </c>
      <c r="M783" s="8" t="s">
        <v>1924</v>
      </c>
      <c r="N783" s="52">
        <v>500000.0</v>
      </c>
      <c r="O783" s="52">
        <v>500000.0</v>
      </c>
      <c r="P783" s="53">
        <f t="shared" si="105"/>
        <v>0</v>
      </c>
      <c r="Q783" s="8"/>
      <c r="R783" s="8"/>
      <c r="S783" s="8" t="s">
        <v>31</v>
      </c>
      <c r="T783" s="8"/>
      <c r="U783" s="8"/>
      <c r="V783" s="8" t="s">
        <v>2066</v>
      </c>
      <c r="W783" s="8" t="s">
        <v>2155</v>
      </c>
    </row>
    <row r="784" ht="39.75" customHeight="1">
      <c r="A784" s="54">
        <v>234.0</v>
      </c>
      <c r="B784" s="7">
        <v>2024.0</v>
      </c>
      <c r="C784" s="8" t="s">
        <v>495</v>
      </c>
      <c r="D784" s="8" t="s">
        <v>728</v>
      </c>
      <c r="E784" s="8" t="s">
        <v>729</v>
      </c>
      <c r="F784" s="52">
        <v>320000.0</v>
      </c>
      <c r="G784" s="8" t="s">
        <v>66</v>
      </c>
      <c r="H784" s="8" t="s">
        <v>27</v>
      </c>
      <c r="I784" s="8" t="s">
        <v>67</v>
      </c>
      <c r="J784" s="13" t="s">
        <v>2156</v>
      </c>
      <c r="K784" s="11">
        <v>45541.0</v>
      </c>
      <c r="L784" s="52">
        <v>320000.0</v>
      </c>
      <c r="M784" s="8" t="s">
        <v>2033</v>
      </c>
      <c r="N784" s="52">
        <v>320000.0</v>
      </c>
      <c r="O784" s="52">
        <v>320000.0</v>
      </c>
      <c r="P784" s="53">
        <f t="shared" si="105"/>
        <v>0</v>
      </c>
      <c r="Q784" s="8"/>
      <c r="R784" s="8"/>
      <c r="S784" s="8" t="s">
        <v>31</v>
      </c>
      <c r="T784" s="8"/>
      <c r="U784" s="8"/>
      <c r="V784" s="8" t="s">
        <v>2066</v>
      </c>
      <c r="W784" s="8" t="s">
        <v>2157</v>
      </c>
    </row>
    <row r="785" ht="39.75" customHeight="1">
      <c r="A785" s="54">
        <v>234.0</v>
      </c>
      <c r="B785" s="7">
        <v>2024.0</v>
      </c>
      <c r="C785" s="8" t="s">
        <v>495</v>
      </c>
      <c r="D785" s="8" t="s">
        <v>728</v>
      </c>
      <c r="E785" s="8" t="s">
        <v>729</v>
      </c>
      <c r="F785" s="52">
        <v>1202260.07</v>
      </c>
      <c r="G785" s="8" t="s">
        <v>66</v>
      </c>
      <c r="H785" s="8" t="s">
        <v>27</v>
      </c>
      <c r="I785" s="8" t="s">
        <v>67</v>
      </c>
      <c r="J785" s="13" t="s">
        <v>2158</v>
      </c>
      <c r="K785" s="11">
        <v>45621.0</v>
      </c>
      <c r="L785" s="52">
        <v>1202260.07</v>
      </c>
      <c r="M785" s="8" t="s">
        <v>1924</v>
      </c>
      <c r="N785" s="52">
        <v>1202260.07</v>
      </c>
      <c r="O785" s="52">
        <v>1202260.07</v>
      </c>
      <c r="P785" s="53">
        <f t="shared" si="105"/>
        <v>0</v>
      </c>
      <c r="Q785" s="8"/>
      <c r="R785" s="8"/>
      <c r="S785" s="8" t="s">
        <v>31</v>
      </c>
      <c r="T785" s="8"/>
      <c r="U785" s="8"/>
      <c r="V785" s="8" t="s">
        <v>2066</v>
      </c>
      <c r="W785" s="8" t="s">
        <v>2159</v>
      </c>
    </row>
    <row r="786" ht="39.75" customHeight="1">
      <c r="A786" s="54">
        <v>234.0</v>
      </c>
      <c r="B786" s="7">
        <v>2024.0</v>
      </c>
      <c r="C786" s="8" t="s">
        <v>495</v>
      </c>
      <c r="D786" s="8" t="s">
        <v>728</v>
      </c>
      <c r="E786" s="8" t="s">
        <v>729</v>
      </c>
      <c r="F786" s="52">
        <v>38675.33</v>
      </c>
      <c r="G786" s="8" t="s">
        <v>66</v>
      </c>
      <c r="H786" s="8" t="s">
        <v>27</v>
      </c>
      <c r="I786" s="8" t="s">
        <v>67</v>
      </c>
      <c r="J786" s="13" t="s">
        <v>2160</v>
      </c>
      <c r="K786" s="11">
        <v>45638.0</v>
      </c>
      <c r="L786" s="52">
        <v>38675.33</v>
      </c>
      <c r="M786" s="8" t="s">
        <v>1924</v>
      </c>
      <c r="N786" s="52">
        <v>38675.33</v>
      </c>
      <c r="O786" s="52">
        <v>38675.33</v>
      </c>
      <c r="P786" s="53">
        <f t="shared" si="105"/>
        <v>0</v>
      </c>
      <c r="Q786" s="8"/>
      <c r="R786" s="8"/>
      <c r="S786" s="8" t="s">
        <v>31</v>
      </c>
      <c r="T786" s="8"/>
      <c r="U786" s="8"/>
      <c r="V786" s="8" t="s">
        <v>2066</v>
      </c>
      <c r="W786" s="8" t="s">
        <v>2161</v>
      </c>
    </row>
    <row r="787" ht="39.75" customHeight="1">
      <c r="A787" s="55">
        <v>234.0</v>
      </c>
      <c r="B787" s="55" t="s">
        <v>995</v>
      </c>
      <c r="C787" s="18" t="s">
        <v>495</v>
      </c>
      <c r="D787" s="18" t="s">
        <v>728</v>
      </c>
      <c r="E787" s="18" t="s">
        <v>729</v>
      </c>
      <c r="F787" s="56">
        <v>2583021.0</v>
      </c>
      <c r="G787" s="18" t="s">
        <v>66</v>
      </c>
      <c r="H787" s="18" t="s">
        <v>27</v>
      </c>
      <c r="I787" s="18"/>
      <c r="J787" s="23"/>
      <c r="K787" s="20"/>
      <c r="L787" s="56">
        <v>0.0</v>
      </c>
      <c r="M787" s="18"/>
      <c r="N787" s="56">
        <v>0.0</v>
      </c>
      <c r="O787" s="56">
        <v>0.0</v>
      </c>
      <c r="P787" s="57">
        <f t="shared" si="105"/>
        <v>0</v>
      </c>
      <c r="Q787" s="18"/>
      <c r="R787" s="18"/>
      <c r="S787" s="18"/>
      <c r="T787" s="18"/>
      <c r="U787" s="18"/>
      <c r="V787" s="18" t="s">
        <v>2066</v>
      </c>
      <c r="W787" s="18"/>
    </row>
    <row r="788" ht="39.75" customHeight="1">
      <c r="A788" s="17">
        <v>234.0</v>
      </c>
      <c r="B788" s="55" t="s">
        <v>995</v>
      </c>
      <c r="C788" s="18" t="s">
        <v>495</v>
      </c>
      <c r="D788" s="18" t="s">
        <v>728</v>
      </c>
      <c r="E788" s="18" t="s">
        <v>729</v>
      </c>
      <c r="F788" s="56">
        <v>1049.22</v>
      </c>
      <c r="G788" s="18" t="s">
        <v>66</v>
      </c>
      <c r="H788" s="18" t="s">
        <v>27</v>
      </c>
      <c r="I788" s="18"/>
      <c r="J788" s="23"/>
      <c r="K788" s="20"/>
      <c r="L788" s="56">
        <v>0.0</v>
      </c>
      <c r="M788" s="18"/>
      <c r="N788" s="56">
        <v>0.0</v>
      </c>
      <c r="O788" s="56">
        <v>0.0</v>
      </c>
      <c r="P788" s="57">
        <f t="shared" si="105"/>
        <v>0</v>
      </c>
      <c r="Q788" s="18"/>
      <c r="R788" s="18"/>
      <c r="S788" s="18"/>
      <c r="T788" s="18"/>
      <c r="U788" s="18"/>
      <c r="V788" s="18" t="s">
        <v>2111</v>
      </c>
      <c r="W788" s="18"/>
    </row>
    <row r="789" ht="39.75" customHeight="1">
      <c r="A789" s="54">
        <v>235.0</v>
      </c>
      <c r="B789" s="7">
        <v>2024.0</v>
      </c>
      <c r="C789" s="8" t="s">
        <v>495</v>
      </c>
      <c r="D789" s="8" t="s">
        <v>728</v>
      </c>
      <c r="E789" s="8" t="s">
        <v>729</v>
      </c>
      <c r="F789" s="52">
        <v>1200000.0</v>
      </c>
      <c r="G789" s="8" t="s">
        <v>66</v>
      </c>
      <c r="H789" s="8" t="s">
        <v>27</v>
      </c>
      <c r="I789" s="8" t="s">
        <v>67</v>
      </c>
      <c r="J789" s="13" t="s">
        <v>2162</v>
      </c>
      <c r="K789" s="11">
        <v>45322.0</v>
      </c>
      <c r="L789" s="52">
        <v>1200000.0</v>
      </c>
      <c r="M789" s="36" t="s">
        <v>1924</v>
      </c>
      <c r="N789" s="52">
        <v>1200000.0</v>
      </c>
      <c r="O789" s="52">
        <v>1200000.0</v>
      </c>
      <c r="P789" s="53">
        <f t="shared" si="105"/>
        <v>0</v>
      </c>
      <c r="Q789" s="8"/>
      <c r="R789" s="8"/>
      <c r="S789" s="8" t="s">
        <v>31</v>
      </c>
      <c r="T789" s="8"/>
      <c r="U789" s="8"/>
      <c r="V789" s="8" t="s">
        <v>2163</v>
      </c>
      <c r="W789" s="36" t="s">
        <v>2164</v>
      </c>
    </row>
    <row r="790" ht="39.75" customHeight="1">
      <c r="A790" s="7">
        <v>235.0</v>
      </c>
      <c r="B790" s="7">
        <v>2024.0</v>
      </c>
      <c r="C790" s="8" t="s">
        <v>495</v>
      </c>
      <c r="D790" s="8" t="s">
        <v>728</v>
      </c>
      <c r="E790" s="8" t="s">
        <v>729</v>
      </c>
      <c r="F790" s="52">
        <v>4000000.0</v>
      </c>
      <c r="G790" s="8" t="s">
        <v>66</v>
      </c>
      <c r="H790" s="8" t="s">
        <v>27</v>
      </c>
      <c r="I790" s="8" t="s">
        <v>67</v>
      </c>
      <c r="J790" s="13" t="s">
        <v>2165</v>
      </c>
      <c r="K790" s="11">
        <v>45405.0</v>
      </c>
      <c r="L790" s="52">
        <v>4000000.0</v>
      </c>
      <c r="M790" s="8" t="s">
        <v>2015</v>
      </c>
      <c r="N790" s="52">
        <v>4000000.0</v>
      </c>
      <c r="O790" s="52">
        <v>4000000.0</v>
      </c>
      <c r="P790" s="53">
        <f t="shared" si="105"/>
        <v>0</v>
      </c>
      <c r="Q790" s="8"/>
      <c r="R790" s="8"/>
      <c r="S790" s="8" t="s">
        <v>31</v>
      </c>
      <c r="T790" s="8"/>
      <c r="U790" s="8"/>
      <c r="V790" s="8" t="s">
        <v>2166</v>
      </c>
      <c r="W790" s="8" t="s">
        <v>2167</v>
      </c>
    </row>
    <row r="791" ht="39.75" customHeight="1">
      <c r="A791" s="7">
        <v>235.0</v>
      </c>
      <c r="B791" s="7">
        <v>2024.0</v>
      </c>
      <c r="C791" s="8" t="s">
        <v>495</v>
      </c>
      <c r="D791" s="8" t="s">
        <v>728</v>
      </c>
      <c r="E791" s="8" t="s">
        <v>729</v>
      </c>
      <c r="F791" s="52">
        <v>490765.72</v>
      </c>
      <c r="G791" s="8" t="s">
        <v>66</v>
      </c>
      <c r="H791" s="8" t="s">
        <v>450</v>
      </c>
      <c r="I791" s="8" t="s">
        <v>223</v>
      </c>
      <c r="J791" s="13" t="s">
        <v>2168</v>
      </c>
      <c r="K791" s="11">
        <v>45553.0</v>
      </c>
      <c r="L791" s="52">
        <v>490765.72</v>
      </c>
      <c r="M791" s="8" t="s">
        <v>2169</v>
      </c>
      <c r="N791" s="52">
        <v>490765.72</v>
      </c>
      <c r="O791" s="52">
        <v>490765.72</v>
      </c>
      <c r="P791" s="53">
        <f t="shared" si="105"/>
        <v>0</v>
      </c>
      <c r="Q791" s="8"/>
      <c r="R791" s="8"/>
      <c r="S791" s="8" t="s">
        <v>31</v>
      </c>
      <c r="T791" s="8"/>
      <c r="U791" s="8"/>
      <c r="V791" s="8" t="s">
        <v>2170</v>
      </c>
      <c r="W791" s="8" t="s">
        <v>2171</v>
      </c>
    </row>
    <row r="792" ht="39.75" customHeight="1">
      <c r="A792" s="7">
        <v>235.0</v>
      </c>
      <c r="B792" s="7">
        <v>2024.0</v>
      </c>
      <c r="C792" s="8" t="s">
        <v>495</v>
      </c>
      <c r="D792" s="8" t="s">
        <v>728</v>
      </c>
      <c r="E792" s="8" t="s">
        <v>729</v>
      </c>
      <c r="F792" s="52">
        <v>338430.5</v>
      </c>
      <c r="G792" s="8" t="s">
        <v>66</v>
      </c>
      <c r="H792" s="8" t="s">
        <v>450</v>
      </c>
      <c r="I792" s="8" t="s">
        <v>223</v>
      </c>
      <c r="J792" s="13" t="s">
        <v>2172</v>
      </c>
      <c r="K792" s="11">
        <v>45554.0</v>
      </c>
      <c r="L792" s="52">
        <v>338430.5</v>
      </c>
      <c r="M792" s="8" t="s">
        <v>2169</v>
      </c>
      <c r="N792" s="52">
        <v>338430.5</v>
      </c>
      <c r="O792" s="52">
        <v>338430.5</v>
      </c>
      <c r="P792" s="53">
        <f t="shared" si="105"/>
        <v>0</v>
      </c>
      <c r="Q792" s="8"/>
      <c r="R792" s="8"/>
      <c r="S792" s="8" t="s">
        <v>31</v>
      </c>
      <c r="T792" s="8"/>
      <c r="U792" s="8"/>
      <c r="V792" s="8" t="s">
        <v>2173</v>
      </c>
      <c r="W792" s="8" t="s">
        <v>2174</v>
      </c>
    </row>
    <row r="793" ht="39.75" customHeight="1">
      <c r="A793" s="7">
        <v>235.0</v>
      </c>
      <c r="B793" s="7">
        <v>2024.0</v>
      </c>
      <c r="C793" s="8" t="s">
        <v>495</v>
      </c>
      <c r="D793" s="8" t="s">
        <v>728</v>
      </c>
      <c r="E793" s="8" t="s">
        <v>729</v>
      </c>
      <c r="F793" s="52">
        <v>338505.07</v>
      </c>
      <c r="G793" s="8" t="s">
        <v>66</v>
      </c>
      <c r="H793" s="8" t="s">
        <v>338</v>
      </c>
      <c r="I793" s="8" t="s">
        <v>223</v>
      </c>
      <c r="J793" s="13" t="s">
        <v>2175</v>
      </c>
      <c r="K793" s="11">
        <v>45554.0</v>
      </c>
      <c r="L793" s="52">
        <v>338505.07</v>
      </c>
      <c r="M793" s="8" t="s">
        <v>2176</v>
      </c>
      <c r="N793" s="52">
        <v>338505.07</v>
      </c>
      <c r="O793" s="52">
        <v>338505.07</v>
      </c>
      <c r="P793" s="53">
        <f t="shared" si="105"/>
        <v>0</v>
      </c>
      <c r="Q793" s="8"/>
      <c r="R793" s="8"/>
      <c r="S793" s="8" t="s">
        <v>31</v>
      </c>
      <c r="T793" s="8"/>
      <c r="U793" s="8"/>
      <c r="V793" s="8" t="s">
        <v>2177</v>
      </c>
      <c r="W793" s="8" t="s">
        <v>2178</v>
      </c>
    </row>
    <row r="794" ht="39.75" customHeight="1">
      <c r="A794" s="43">
        <v>235.0</v>
      </c>
      <c r="B794" s="43">
        <v>2024.0</v>
      </c>
      <c r="C794" s="44" t="s">
        <v>495</v>
      </c>
      <c r="D794" s="44" t="s">
        <v>728</v>
      </c>
      <c r="E794" s="44" t="s">
        <v>729</v>
      </c>
      <c r="F794" s="61">
        <v>346364.98</v>
      </c>
      <c r="G794" s="44" t="s">
        <v>66</v>
      </c>
      <c r="H794" s="44" t="s">
        <v>27</v>
      </c>
      <c r="I794" s="44" t="s">
        <v>223</v>
      </c>
      <c r="J794" s="62" t="s">
        <v>2179</v>
      </c>
      <c r="K794" s="46">
        <v>45554.0</v>
      </c>
      <c r="L794" s="61">
        <v>346364.98</v>
      </c>
      <c r="M794" s="44" t="s">
        <v>2180</v>
      </c>
      <c r="N794" s="61">
        <v>298207.48</v>
      </c>
      <c r="O794" s="61">
        <v>298207.48</v>
      </c>
      <c r="P794" s="63">
        <f t="shared" si="105"/>
        <v>48157.5</v>
      </c>
      <c r="Q794" s="44"/>
      <c r="R794" s="44"/>
      <c r="S794" s="44" t="s">
        <v>31</v>
      </c>
      <c r="T794" s="44"/>
      <c r="U794" s="44"/>
      <c r="V794" s="44" t="s">
        <v>2181</v>
      </c>
      <c r="W794" s="44" t="s">
        <v>2182</v>
      </c>
    </row>
    <row r="795" ht="39.75" customHeight="1">
      <c r="A795" s="7">
        <v>235.0</v>
      </c>
      <c r="B795" s="7">
        <v>2024.0</v>
      </c>
      <c r="C795" s="8" t="s">
        <v>495</v>
      </c>
      <c r="D795" s="8" t="s">
        <v>728</v>
      </c>
      <c r="E795" s="8" t="s">
        <v>729</v>
      </c>
      <c r="F795" s="52">
        <v>2000000.0</v>
      </c>
      <c r="G795" s="8" t="s">
        <v>66</v>
      </c>
      <c r="H795" s="8" t="s">
        <v>27</v>
      </c>
      <c r="I795" s="8" t="s">
        <v>67</v>
      </c>
      <c r="J795" s="13" t="s">
        <v>2183</v>
      </c>
      <c r="K795" s="11">
        <v>45560.0</v>
      </c>
      <c r="L795" s="52">
        <v>2000000.0</v>
      </c>
      <c r="M795" s="8" t="s">
        <v>2033</v>
      </c>
      <c r="N795" s="52">
        <v>2000000.0</v>
      </c>
      <c r="O795" s="52">
        <v>2000000.0</v>
      </c>
      <c r="P795" s="53">
        <f t="shared" si="105"/>
        <v>0</v>
      </c>
      <c r="Q795" s="8"/>
      <c r="R795" s="8"/>
      <c r="S795" s="8" t="s">
        <v>31</v>
      </c>
      <c r="T795" s="8"/>
      <c r="U795" s="8"/>
      <c r="V795" s="8" t="s">
        <v>2184</v>
      </c>
      <c r="W795" s="8" t="s">
        <v>2185</v>
      </c>
    </row>
    <row r="796" ht="39.75" customHeight="1">
      <c r="A796" s="7">
        <v>235.0</v>
      </c>
      <c r="B796" s="7">
        <v>2024.0</v>
      </c>
      <c r="C796" s="8" t="s">
        <v>495</v>
      </c>
      <c r="D796" s="8" t="s">
        <v>728</v>
      </c>
      <c r="E796" s="8" t="s">
        <v>729</v>
      </c>
      <c r="F796" s="52">
        <v>1300000.0</v>
      </c>
      <c r="G796" s="8" t="s">
        <v>66</v>
      </c>
      <c r="H796" s="8" t="s">
        <v>27</v>
      </c>
      <c r="I796" s="8" t="s">
        <v>67</v>
      </c>
      <c r="J796" s="13" t="s">
        <v>2186</v>
      </c>
      <c r="K796" s="11">
        <v>45560.0</v>
      </c>
      <c r="L796" s="52">
        <v>1300000.0</v>
      </c>
      <c r="M796" s="8" t="s">
        <v>2033</v>
      </c>
      <c r="N796" s="52">
        <v>1300000.0</v>
      </c>
      <c r="O796" s="52">
        <v>1300000.0</v>
      </c>
      <c r="P796" s="53">
        <f t="shared" si="105"/>
        <v>0</v>
      </c>
      <c r="Q796" s="8"/>
      <c r="R796" s="8"/>
      <c r="S796" s="8" t="s">
        <v>31</v>
      </c>
      <c r="T796" s="8"/>
      <c r="U796" s="8"/>
      <c r="V796" s="8" t="s">
        <v>2163</v>
      </c>
      <c r="W796" s="8" t="s">
        <v>2187</v>
      </c>
    </row>
    <row r="797" ht="39.75" customHeight="1">
      <c r="A797" s="7">
        <v>235.0</v>
      </c>
      <c r="B797" s="7">
        <v>2024.0</v>
      </c>
      <c r="C797" s="8" t="s">
        <v>495</v>
      </c>
      <c r="D797" s="8" t="s">
        <v>728</v>
      </c>
      <c r="E797" s="8" t="s">
        <v>729</v>
      </c>
      <c r="F797" s="52">
        <v>1413061.89</v>
      </c>
      <c r="G797" s="8" t="s">
        <v>66</v>
      </c>
      <c r="H797" s="8" t="s">
        <v>27</v>
      </c>
      <c r="I797" s="8" t="s">
        <v>67</v>
      </c>
      <c r="J797" s="13" t="s">
        <v>2188</v>
      </c>
      <c r="K797" s="11">
        <v>45603.0</v>
      </c>
      <c r="L797" s="52">
        <v>1413061.89</v>
      </c>
      <c r="M797" s="8" t="s">
        <v>1924</v>
      </c>
      <c r="N797" s="52">
        <v>1413061.89</v>
      </c>
      <c r="O797" s="52">
        <v>1413061.89</v>
      </c>
      <c r="P797" s="53">
        <f t="shared" si="105"/>
        <v>0</v>
      </c>
      <c r="Q797" s="8"/>
      <c r="R797" s="8"/>
      <c r="S797" s="8" t="s">
        <v>31</v>
      </c>
      <c r="T797" s="8"/>
      <c r="U797" s="8"/>
      <c r="V797" s="8" t="s">
        <v>2163</v>
      </c>
      <c r="W797" s="8" t="s">
        <v>2189</v>
      </c>
    </row>
    <row r="798" ht="39.75" customHeight="1">
      <c r="A798" s="7">
        <v>235.0</v>
      </c>
      <c r="B798" s="7">
        <v>2024.0</v>
      </c>
      <c r="C798" s="8" t="s">
        <v>495</v>
      </c>
      <c r="D798" s="8" t="s">
        <v>728</v>
      </c>
      <c r="E798" s="8" t="s">
        <v>729</v>
      </c>
      <c r="F798" s="52">
        <v>804800.0</v>
      </c>
      <c r="G798" s="8" t="s">
        <v>66</v>
      </c>
      <c r="H798" s="8" t="s">
        <v>27</v>
      </c>
      <c r="I798" s="8" t="s">
        <v>67</v>
      </c>
      <c r="J798" s="13" t="s">
        <v>2190</v>
      </c>
      <c r="K798" s="11">
        <v>45629.0</v>
      </c>
      <c r="L798" s="52">
        <v>804800.0</v>
      </c>
      <c r="M798" s="8" t="s">
        <v>1924</v>
      </c>
      <c r="N798" s="52">
        <v>804800.0</v>
      </c>
      <c r="O798" s="52">
        <v>804800.0</v>
      </c>
      <c r="P798" s="53">
        <f t="shared" si="105"/>
        <v>0</v>
      </c>
      <c r="Q798" s="8"/>
      <c r="R798" s="8"/>
      <c r="S798" s="8" t="s">
        <v>31</v>
      </c>
      <c r="T798" s="8"/>
      <c r="U798" s="8"/>
      <c r="V798" s="8" t="s">
        <v>2163</v>
      </c>
      <c r="W798" s="8" t="s">
        <v>2191</v>
      </c>
    </row>
    <row r="799" ht="39.75" customHeight="1">
      <c r="A799" s="7">
        <v>235.0</v>
      </c>
      <c r="B799" s="7">
        <v>2024.0</v>
      </c>
      <c r="C799" s="8" t="s">
        <v>495</v>
      </c>
      <c r="D799" s="8" t="s">
        <v>728</v>
      </c>
      <c r="E799" s="8" t="s">
        <v>729</v>
      </c>
      <c r="F799" s="52">
        <v>4000000.0</v>
      </c>
      <c r="G799" s="8" t="s">
        <v>66</v>
      </c>
      <c r="H799" s="8" t="s">
        <v>27</v>
      </c>
      <c r="I799" s="8" t="s">
        <v>80</v>
      </c>
      <c r="J799" s="13" t="s">
        <v>2192</v>
      </c>
      <c r="K799" s="11">
        <v>45629.0</v>
      </c>
      <c r="L799" s="52">
        <v>4000000.0</v>
      </c>
      <c r="M799" s="8" t="s">
        <v>2193</v>
      </c>
      <c r="N799" s="52">
        <v>4000000.0</v>
      </c>
      <c r="O799" s="52">
        <v>4000000.0</v>
      </c>
      <c r="P799" s="53">
        <f t="shared" si="105"/>
        <v>0</v>
      </c>
      <c r="Q799" s="8"/>
      <c r="R799" s="8"/>
      <c r="S799" s="8" t="s">
        <v>83</v>
      </c>
      <c r="T799" s="8"/>
      <c r="U799" s="8"/>
      <c r="V799" s="8" t="s">
        <v>2163</v>
      </c>
      <c r="W799" s="8" t="s">
        <v>2194</v>
      </c>
    </row>
    <row r="800" ht="39.75" customHeight="1">
      <c r="A800" s="7">
        <v>235.0</v>
      </c>
      <c r="B800" s="7">
        <v>2024.0</v>
      </c>
      <c r="C800" s="8" t="s">
        <v>495</v>
      </c>
      <c r="D800" s="8" t="s">
        <v>728</v>
      </c>
      <c r="E800" s="8" t="s">
        <v>729</v>
      </c>
      <c r="F800" s="52">
        <v>1000000.0</v>
      </c>
      <c r="G800" s="8" t="s">
        <v>260</v>
      </c>
      <c r="H800" s="8" t="s">
        <v>27</v>
      </c>
      <c r="I800" s="8" t="s">
        <v>80</v>
      </c>
      <c r="J800" s="13" t="s">
        <v>2195</v>
      </c>
      <c r="K800" s="11">
        <v>45632.0</v>
      </c>
      <c r="L800" s="58">
        <v>1000000.0</v>
      </c>
      <c r="M800" s="8" t="s">
        <v>2196</v>
      </c>
      <c r="N800" s="58">
        <v>1000000.0</v>
      </c>
      <c r="O800" s="58">
        <v>1000000.0</v>
      </c>
      <c r="P800" s="53">
        <f t="shared" si="105"/>
        <v>0</v>
      </c>
      <c r="Q800" s="8"/>
      <c r="R800" s="8"/>
      <c r="S800" s="8" t="s">
        <v>83</v>
      </c>
      <c r="T800" s="8"/>
      <c r="U800" s="8"/>
      <c r="V800" s="8" t="s">
        <v>2197</v>
      </c>
      <c r="W800" s="8" t="s">
        <v>2198</v>
      </c>
    </row>
    <row r="801" ht="39.75" customHeight="1">
      <c r="A801" s="7">
        <v>235.0</v>
      </c>
      <c r="B801" s="7">
        <v>2024.0</v>
      </c>
      <c r="C801" s="8" t="s">
        <v>495</v>
      </c>
      <c r="D801" s="8" t="s">
        <v>728</v>
      </c>
      <c r="E801" s="8" t="s">
        <v>729</v>
      </c>
      <c r="F801" s="52">
        <v>1000000.0</v>
      </c>
      <c r="G801" s="8" t="s">
        <v>260</v>
      </c>
      <c r="H801" s="8" t="s">
        <v>27</v>
      </c>
      <c r="I801" s="8" t="s">
        <v>80</v>
      </c>
      <c r="J801" s="13" t="s">
        <v>2199</v>
      </c>
      <c r="K801" s="11">
        <v>45632.0</v>
      </c>
      <c r="L801" s="58">
        <v>1000000.0</v>
      </c>
      <c r="M801" s="8" t="s">
        <v>2196</v>
      </c>
      <c r="N801" s="58">
        <v>1000000.0</v>
      </c>
      <c r="O801" s="58">
        <v>1000000.0</v>
      </c>
      <c r="P801" s="53">
        <f t="shared" si="105"/>
        <v>0</v>
      </c>
      <c r="Q801" s="8"/>
      <c r="R801" s="8"/>
      <c r="S801" s="8" t="s">
        <v>83</v>
      </c>
      <c r="T801" s="8"/>
      <c r="U801" s="8"/>
      <c r="V801" s="8" t="s">
        <v>2197</v>
      </c>
      <c r="W801" s="8" t="s">
        <v>2200</v>
      </c>
    </row>
    <row r="802" ht="39.75" customHeight="1">
      <c r="A802" s="7">
        <v>235.0</v>
      </c>
      <c r="B802" s="7">
        <v>2024.0</v>
      </c>
      <c r="C802" s="8" t="s">
        <v>495</v>
      </c>
      <c r="D802" s="8" t="s">
        <v>728</v>
      </c>
      <c r="E802" s="8" t="s">
        <v>729</v>
      </c>
      <c r="F802" s="52">
        <v>86938.11</v>
      </c>
      <c r="G802" s="8" t="s">
        <v>66</v>
      </c>
      <c r="H802" s="8" t="s">
        <v>27</v>
      </c>
      <c r="I802" s="8" t="s">
        <v>67</v>
      </c>
      <c r="J802" s="13" t="s">
        <v>2201</v>
      </c>
      <c r="K802" s="11">
        <v>45638.0</v>
      </c>
      <c r="L802" s="52">
        <v>86938.11</v>
      </c>
      <c r="M802" s="8" t="s">
        <v>1924</v>
      </c>
      <c r="N802" s="52">
        <v>86938.11</v>
      </c>
      <c r="O802" s="52">
        <v>86938.11</v>
      </c>
      <c r="P802" s="53">
        <f t="shared" si="105"/>
        <v>0</v>
      </c>
      <c r="Q802" s="8"/>
      <c r="R802" s="8"/>
      <c r="S802" s="8" t="s">
        <v>31</v>
      </c>
      <c r="T802" s="8"/>
      <c r="U802" s="8"/>
      <c r="V802" s="8" t="s">
        <v>2163</v>
      </c>
      <c r="W802" s="8" t="s">
        <v>2202</v>
      </c>
    </row>
    <row r="803" ht="39.75" customHeight="1">
      <c r="A803" s="7">
        <v>235.0</v>
      </c>
      <c r="B803" s="7">
        <v>2024.0</v>
      </c>
      <c r="C803" s="8" t="s">
        <v>495</v>
      </c>
      <c r="D803" s="8" t="s">
        <v>728</v>
      </c>
      <c r="E803" s="8" t="s">
        <v>729</v>
      </c>
      <c r="F803" s="52">
        <v>500000.0</v>
      </c>
      <c r="G803" s="8" t="s">
        <v>66</v>
      </c>
      <c r="H803" s="8" t="s">
        <v>27</v>
      </c>
      <c r="I803" s="8" t="s">
        <v>67</v>
      </c>
      <c r="J803" s="13" t="s">
        <v>2203</v>
      </c>
      <c r="K803" s="11">
        <v>45642.0</v>
      </c>
      <c r="L803" s="52">
        <v>500000.0</v>
      </c>
      <c r="M803" s="8" t="s">
        <v>1924</v>
      </c>
      <c r="N803" s="52">
        <v>500000.0</v>
      </c>
      <c r="O803" s="52">
        <v>500000.0</v>
      </c>
      <c r="P803" s="53">
        <f t="shared" si="105"/>
        <v>0</v>
      </c>
      <c r="Q803" s="8"/>
      <c r="R803" s="8"/>
      <c r="S803" s="8" t="s">
        <v>31</v>
      </c>
      <c r="T803" s="8"/>
      <c r="U803" s="8"/>
      <c r="V803" s="8" t="s">
        <v>2163</v>
      </c>
      <c r="W803" s="8" t="s">
        <v>2204</v>
      </c>
    </row>
    <row r="804" ht="39.75" customHeight="1">
      <c r="A804" s="17">
        <v>235.0</v>
      </c>
      <c r="B804" s="55" t="s">
        <v>995</v>
      </c>
      <c r="C804" s="18" t="s">
        <v>495</v>
      </c>
      <c r="D804" s="18" t="s">
        <v>728</v>
      </c>
      <c r="E804" s="18" t="s">
        <v>729</v>
      </c>
      <c r="F804" s="56">
        <v>80.0</v>
      </c>
      <c r="G804" s="18" t="s">
        <v>66</v>
      </c>
      <c r="H804" s="18" t="s">
        <v>27</v>
      </c>
      <c r="I804" s="18"/>
      <c r="J804" s="23"/>
      <c r="K804" s="20"/>
      <c r="L804" s="56">
        <v>0.0</v>
      </c>
      <c r="M804" s="18"/>
      <c r="N804" s="56">
        <v>0.0</v>
      </c>
      <c r="O804" s="56">
        <v>0.0</v>
      </c>
      <c r="P804" s="57">
        <f t="shared" si="105"/>
        <v>0</v>
      </c>
      <c r="Q804" s="18"/>
      <c r="R804" s="18"/>
      <c r="S804" s="18"/>
      <c r="T804" s="18"/>
      <c r="U804" s="18"/>
      <c r="V804" s="18" t="s">
        <v>2163</v>
      </c>
      <c r="W804" s="18"/>
    </row>
    <row r="805" ht="39.75" customHeight="1">
      <c r="A805" s="17">
        <v>235.0</v>
      </c>
      <c r="B805" s="55" t="s">
        <v>995</v>
      </c>
      <c r="C805" s="18" t="s">
        <v>495</v>
      </c>
      <c r="D805" s="18" t="s">
        <v>728</v>
      </c>
      <c r="E805" s="18" t="s">
        <v>729</v>
      </c>
      <c r="F805" s="56">
        <v>485933.73</v>
      </c>
      <c r="G805" s="18" t="s">
        <v>66</v>
      </c>
      <c r="H805" s="18" t="s">
        <v>27</v>
      </c>
      <c r="I805" s="18"/>
      <c r="J805" s="23"/>
      <c r="K805" s="20"/>
      <c r="L805" s="56">
        <v>0.0</v>
      </c>
      <c r="M805" s="18"/>
      <c r="N805" s="56">
        <v>0.0</v>
      </c>
      <c r="O805" s="56">
        <v>0.0</v>
      </c>
      <c r="P805" s="57">
        <f t="shared" si="105"/>
        <v>0</v>
      </c>
      <c r="Q805" s="18"/>
      <c r="R805" s="18"/>
      <c r="S805" s="18"/>
      <c r="T805" s="18"/>
      <c r="U805" s="18"/>
      <c r="V805" s="18" t="s">
        <v>2170</v>
      </c>
      <c r="W805" s="18"/>
    </row>
    <row r="806" ht="39.75" customHeight="1">
      <c r="A806" s="54">
        <v>236.0</v>
      </c>
      <c r="B806" s="7">
        <v>2024.0</v>
      </c>
      <c r="C806" s="8" t="s">
        <v>495</v>
      </c>
      <c r="D806" s="8" t="s">
        <v>728</v>
      </c>
      <c r="E806" s="8" t="s">
        <v>729</v>
      </c>
      <c r="F806" s="52">
        <v>2000000.0</v>
      </c>
      <c r="G806" s="8" t="s">
        <v>66</v>
      </c>
      <c r="H806" s="8" t="s">
        <v>27</v>
      </c>
      <c r="I806" s="8" t="s">
        <v>67</v>
      </c>
      <c r="J806" s="13" t="s">
        <v>2205</v>
      </c>
      <c r="K806" s="11">
        <v>45372.0</v>
      </c>
      <c r="L806" s="52">
        <v>2000000.0</v>
      </c>
      <c r="M806" s="8" t="s">
        <v>1924</v>
      </c>
      <c r="N806" s="52">
        <v>2000000.0</v>
      </c>
      <c r="O806" s="52">
        <v>2000000.0</v>
      </c>
      <c r="P806" s="53">
        <f t="shared" si="105"/>
        <v>0</v>
      </c>
      <c r="Q806" s="8"/>
      <c r="R806" s="8"/>
      <c r="S806" s="8" t="s">
        <v>31</v>
      </c>
      <c r="T806" s="8"/>
      <c r="U806" s="8"/>
      <c r="V806" s="8" t="s">
        <v>2066</v>
      </c>
      <c r="W806" s="8" t="s">
        <v>2206</v>
      </c>
    </row>
    <row r="807" ht="39.75" customHeight="1">
      <c r="A807" s="54">
        <v>236.0</v>
      </c>
      <c r="B807" s="7">
        <v>2024.0</v>
      </c>
      <c r="C807" s="8" t="s">
        <v>495</v>
      </c>
      <c r="D807" s="8" t="s">
        <v>728</v>
      </c>
      <c r="E807" s="8" t="s">
        <v>729</v>
      </c>
      <c r="F807" s="52">
        <v>1000000.0</v>
      </c>
      <c r="G807" s="8" t="s">
        <v>66</v>
      </c>
      <c r="H807" s="8" t="s">
        <v>27</v>
      </c>
      <c r="I807" s="8" t="s">
        <v>67</v>
      </c>
      <c r="J807" s="13" t="s">
        <v>2207</v>
      </c>
      <c r="K807" s="11">
        <v>45372.0</v>
      </c>
      <c r="L807" s="52">
        <v>1000000.0</v>
      </c>
      <c r="M807" s="8" t="s">
        <v>1924</v>
      </c>
      <c r="N807" s="52">
        <v>1000000.0</v>
      </c>
      <c r="O807" s="52">
        <v>1000000.0</v>
      </c>
      <c r="P807" s="53">
        <f t="shared" si="105"/>
        <v>0</v>
      </c>
      <c r="Q807" s="8"/>
      <c r="R807" s="8"/>
      <c r="S807" s="8" t="s">
        <v>31</v>
      </c>
      <c r="T807" s="8"/>
      <c r="U807" s="8"/>
      <c r="V807" s="8" t="s">
        <v>2066</v>
      </c>
      <c r="W807" s="8" t="s">
        <v>2206</v>
      </c>
    </row>
    <row r="808" ht="39.75" customHeight="1">
      <c r="A808" s="54">
        <v>236.0</v>
      </c>
      <c r="B808" s="7">
        <v>2024.0</v>
      </c>
      <c r="C808" s="8" t="s">
        <v>495</v>
      </c>
      <c r="D808" s="8" t="s">
        <v>728</v>
      </c>
      <c r="E808" s="8" t="s">
        <v>729</v>
      </c>
      <c r="F808" s="52">
        <v>2000000.0</v>
      </c>
      <c r="G808" s="8" t="s">
        <v>66</v>
      </c>
      <c r="H808" s="8" t="s">
        <v>27</v>
      </c>
      <c r="I808" s="8" t="s">
        <v>67</v>
      </c>
      <c r="J808" s="13" t="s">
        <v>2208</v>
      </c>
      <c r="K808" s="11">
        <v>45400.0</v>
      </c>
      <c r="L808" s="52">
        <v>2000000.0</v>
      </c>
      <c r="M808" s="8" t="s">
        <v>1924</v>
      </c>
      <c r="N808" s="52">
        <v>2000000.0</v>
      </c>
      <c r="O808" s="52">
        <v>2000000.0</v>
      </c>
      <c r="P808" s="53">
        <f t="shared" si="105"/>
        <v>0</v>
      </c>
      <c r="Q808" s="8"/>
      <c r="R808" s="8"/>
      <c r="S808" s="8" t="s">
        <v>31</v>
      </c>
      <c r="T808" s="8"/>
      <c r="U808" s="8"/>
      <c r="V808" s="8" t="s">
        <v>2066</v>
      </c>
      <c r="W808" s="8" t="s">
        <v>2209</v>
      </c>
    </row>
    <row r="809" ht="39.75" customHeight="1">
      <c r="A809" s="54">
        <v>236.0</v>
      </c>
      <c r="B809" s="7">
        <v>2024.0</v>
      </c>
      <c r="C809" s="8" t="s">
        <v>495</v>
      </c>
      <c r="D809" s="8" t="s">
        <v>728</v>
      </c>
      <c r="E809" s="8" t="s">
        <v>729</v>
      </c>
      <c r="F809" s="52">
        <v>3500000.0</v>
      </c>
      <c r="G809" s="8" t="s">
        <v>66</v>
      </c>
      <c r="H809" s="8" t="s">
        <v>27</v>
      </c>
      <c r="I809" s="8" t="s">
        <v>67</v>
      </c>
      <c r="J809" s="13" t="s">
        <v>2210</v>
      </c>
      <c r="K809" s="11">
        <v>45492.0</v>
      </c>
      <c r="L809" s="52">
        <v>3500000.0</v>
      </c>
      <c r="M809" s="8" t="s">
        <v>2015</v>
      </c>
      <c r="N809" s="52">
        <v>3500000.0</v>
      </c>
      <c r="O809" s="52">
        <v>3500000.0</v>
      </c>
      <c r="P809" s="53">
        <f t="shared" si="105"/>
        <v>0</v>
      </c>
      <c r="Q809" s="8"/>
      <c r="R809" s="8"/>
      <c r="S809" s="8" t="s">
        <v>31</v>
      </c>
      <c r="T809" s="8"/>
      <c r="U809" s="8"/>
      <c r="V809" s="8" t="s">
        <v>2211</v>
      </c>
      <c r="W809" s="8" t="s">
        <v>2212</v>
      </c>
    </row>
    <row r="810" ht="39.75" customHeight="1">
      <c r="A810" s="54">
        <v>236.0</v>
      </c>
      <c r="B810" s="7">
        <v>2024.0</v>
      </c>
      <c r="C810" s="8" t="s">
        <v>495</v>
      </c>
      <c r="D810" s="8" t="s">
        <v>728</v>
      </c>
      <c r="E810" s="8" t="s">
        <v>729</v>
      </c>
      <c r="F810" s="52">
        <v>200000.0</v>
      </c>
      <c r="G810" s="8" t="s">
        <v>66</v>
      </c>
      <c r="H810" s="8" t="s">
        <v>27</v>
      </c>
      <c r="I810" s="8" t="s">
        <v>67</v>
      </c>
      <c r="J810" s="13" t="s">
        <v>2213</v>
      </c>
      <c r="K810" s="11">
        <v>45492.0</v>
      </c>
      <c r="L810" s="52">
        <v>200000.0</v>
      </c>
      <c r="M810" s="8" t="s">
        <v>2015</v>
      </c>
      <c r="N810" s="52">
        <v>200000.0</v>
      </c>
      <c r="O810" s="52">
        <v>200000.0</v>
      </c>
      <c r="P810" s="53">
        <f t="shared" si="105"/>
        <v>0</v>
      </c>
      <c r="Q810" s="8"/>
      <c r="R810" s="8"/>
      <c r="S810" s="8" t="s">
        <v>31</v>
      </c>
      <c r="T810" s="8"/>
      <c r="U810" s="8"/>
      <c r="V810" s="8" t="s">
        <v>2211</v>
      </c>
      <c r="W810" s="8" t="s">
        <v>2214</v>
      </c>
    </row>
    <row r="811" ht="39.75" customHeight="1">
      <c r="A811" s="54">
        <v>236.0</v>
      </c>
      <c r="B811" s="7">
        <v>2024.0</v>
      </c>
      <c r="C811" s="8" t="s">
        <v>495</v>
      </c>
      <c r="D811" s="8" t="s">
        <v>728</v>
      </c>
      <c r="E811" s="8" t="s">
        <v>729</v>
      </c>
      <c r="F811" s="52">
        <v>300000.0</v>
      </c>
      <c r="G811" s="8" t="s">
        <v>66</v>
      </c>
      <c r="H811" s="8" t="s">
        <v>27</v>
      </c>
      <c r="I811" s="8" t="s">
        <v>67</v>
      </c>
      <c r="J811" s="13" t="s">
        <v>2215</v>
      </c>
      <c r="K811" s="11">
        <v>45511.0</v>
      </c>
      <c r="L811" s="52">
        <v>300000.0</v>
      </c>
      <c r="M811" s="8" t="s">
        <v>2015</v>
      </c>
      <c r="N811" s="52">
        <v>300000.0</v>
      </c>
      <c r="O811" s="52">
        <v>300000.0</v>
      </c>
      <c r="P811" s="53">
        <f t="shared" si="105"/>
        <v>0</v>
      </c>
      <c r="Q811" s="8"/>
      <c r="R811" s="8"/>
      <c r="S811" s="8" t="s">
        <v>31</v>
      </c>
      <c r="T811" s="8"/>
      <c r="U811" s="8"/>
      <c r="V811" s="8" t="s">
        <v>2211</v>
      </c>
      <c r="W811" s="8" t="s">
        <v>2216</v>
      </c>
    </row>
    <row r="812" ht="39.75" customHeight="1">
      <c r="A812" s="54">
        <v>236.0</v>
      </c>
      <c r="B812" s="7">
        <v>2024.0</v>
      </c>
      <c r="C812" s="8" t="s">
        <v>495</v>
      </c>
      <c r="D812" s="8" t="s">
        <v>728</v>
      </c>
      <c r="E812" s="8" t="s">
        <v>729</v>
      </c>
      <c r="F812" s="52">
        <v>529625.56</v>
      </c>
      <c r="G812" s="8" t="s">
        <v>66</v>
      </c>
      <c r="H812" s="8" t="s">
        <v>27</v>
      </c>
      <c r="I812" s="8" t="s">
        <v>67</v>
      </c>
      <c r="J812" s="13" t="s">
        <v>2217</v>
      </c>
      <c r="K812" s="11">
        <v>45596.0</v>
      </c>
      <c r="L812" s="52">
        <v>529625.56</v>
      </c>
      <c r="M812" s="8" t="s">
        <v>2033</v>
      </c>
      <c r="N812" s="52">
        <v>529625.56</v>
      </c>
      <c r="O812" s="52">
        <v>529625.56</v>
      </c>
      <c r="P812" s="53">
        <f t="shared" si="105"/>
        <v>0</v>
      </c>
      <c r="Q812" s="8"/>
      <c r="R812" s="8"/>
      <c r="S812" s="8" t="s">
        <v>31</v>
      </c>
      <c r="T812" s="8"/>
      <c r="U812" s="8"/>
      <c r="V812" s="8" t="s">
        <v>2218</v>
      </c>
      <c r="W812" s="8" t="s">
        <v>2219</v>
      </c>
    </row>
    <row r="813" ht="39.75" customHeight="1">
      <c r="A813" s="54">
        <v>236.0</v>
      </c>
      <c r="B813" s="7">
        <v>2024.0</v>
      </c>
      <c r="C813" s="8" t="s">
        <v>495</v>
      </c>
      <c r="D813" s="8" t="s">
        <v>728</v>
      </c>
      <c r="E813" s="8" t="s">
        <v>729</v>
      </c>
      <c r="F813" s="52">
        <v>470000.0</v>
      </c>
      <c r="G813" s="8" t="s">
        <v>66</v>
      </c>
      <c r="H813" s="8" t="s">
        <v>27</v>
      </c>
      <c r="I813" s="8" t="s">
        <v>67</v>
      </c>
      <c r="J813" s="13" t="s">
        <v>2220</v>
      </c>
      <c r="K813" s="11">
        <v>45596.0</v>
      </c>
      <c r="L813" s="52">
        <v>470000.0</v>
      </c>
      <c r="M813" s="8" t="s">
        <v>2033</v>
      </c>
      <c r="N813" s="52">
        <v>470000.0</v>
      </c>
      <c r="O813" s="52">
        <v>470000.0</v>
      </c>
      <c r="P813" s="53">
        <f t="shared" si="105"/>
        <v>0</v>
      </c>
      <c r="Q813" s="8"/>
      <c r="R813" s="8"/>
      <c r="S813" s="8" t="s">
        <v>31</v>
      </c>
      <c r="T813" s="8"/>
      <c r="U813" s="8"/>
      <c r="V813" s="8" t="s">
        <v>2218</v>
      </c>
      <c r="W813" s="8" t="s">
        <v>2221</v>
      </c>
    </row>
    <row r="814" ht="39.75" customHeight="1">
      <c r="A814" s="54">
        <v>236.0</v>
      </c>
      <c r="B814" s="7">
        <v>2024.0</v>
      </c>
      <c r="C814" s="8" t="s">
        <v>495</v>
      </c>
      <c r="D814" s="8" t="s">
        <v>728</v>
      </c>
      <c r="E814" s="8" t="s">
        <v>729</v>
      </c>
      <c r="F814" s="52">
        <v>1000000.0</v>
      </c>
      <c r="G814" s="8" t="s">
        <v>66</v>
      </c>
      <c r="H814" s="8" t="s">
        <v>27</v>
      </c>
      <c r="I814" s="8" t="s">
        <v>67</v>
      </c>
      <c r="J814" s="13" t="s">
        <v>2222</v>
      </c>
      <c r="K814" s="11">
        <v>45607.0</v>
      </c>
      <c r="L814" s="52">
        <v>1000000.0</v>
      </c>
      <c r="M814" s="8" t="s">
        <v>2052</v>
      </c>
      <c r="N814" s="52">
        <v>1000000.0</v>
      </c>
      <c r="O814" s="52">
        <v>1000000.0</v>
      </c>
      <c r="P814" s="53">
        <f t="shared" si="105"/>
        <v>0</v>
      </c>
      <c r="Q814" s="8"/>
      <c r="R814" s="8"/>
      <c r="S814" s="8" t="s">
        <v>31</v>
      </c>
      <c r="T814" s="8"/>
      <c r="U814" s="8"/>
      <c r="V814" s="8" t="s">
        <v>2223</v>
      </c>
      <c r="W814" s="8" t="s">
        <v>2224</v>
      </c>
    </row>
    <row r="815" ht="39.75" customHeight="1">
      <c r="A815" s="54">
        <v>236.0</v>
      </c>
      <c r="B815" s="7">
        <v>2024.0</v>
      </c>
      <c r="C815" s="8" t="s">
        <v>495</v>
      </c>
      <c r="D815" s="8" t="s">
        <v>728</v>
      </c>
      <c r="E815" s="8" t="s">
        <v>729</v>
      </c>
      <c r="F815" s="52">
        <v>955634.62</v>
      </c>
      <c r="G815" s="8" t="s">
        <v>66</v>
      </c>
      <c r="H815" s="8" t="s">
        <v>27</v>
      </c>
      <c r="I815" s="8" t="s">
        <v>67</v>
      </c>
      <c r="J815" s="13" t="s">
        <v>2225</v>
      </c>
      <c r="K815" s="11">
        <v>45609.0</v>
      </c>
      <c r="L815" s="52">
        <v>955634.62</v>
      </c>
      <c r="M815" s="8" t="s">
        <v>1924</v>
      </c>
      <c r="N815" s="52">
        <v>955634.62</v>
      </c>
      <c r="O815" s="52">
        <v>955634.62</v>
      </c>
      <c r="P815" s="53">
        <f t="shared" si="105"/>
        <v>0</v>
      </c>
      <c r="Q815" s="8"/>
      <c r="R815" s="8"/>
      <c r="S815" s="8" t="s">
        <v>31</v>
      </c>
      <c r="T815" s="8"/>
      <c r="U815" s="8"/>
      <c r="V815" s="8" t="s">
        <v>2226</v>
      </c>
      <c r="W815" s="8" t="s">
        <v>2227</v>
      </c>
    </row>
    <row r="816" ht="39.75" customHeight="1">
      <c r="A816" s="54">
        <v>236.0</v>
      </c>
      <c r="B816" s="7">
        <v>2024.0</v>
      </c>
      <c r="C816" s="8" t="s">
        <v>495</v>
      </c>
      <c r="D816" s="8" t="s">
        <v>728</v>
      </c>
      <c r="E816" s="8" t="s">
        <v>729</v>
      </c>
      <c r="F816" s="52">
        <v>405000.0</v>
      </c>
      <c r="G816" s="8" t="s">
        <v>66</v>
      </c>
      <c r="H816" s="8" t="s">
        <v>27</v>
      </c>
      <c r="I816" s="8" t="s">
        <v>67</v>
      </c>
      <c r="J816" s="13" t="s">
        <v>2228</v>
      </c>
      <c r="K816" s="11">
        <v>45609.0</v>
      </c>
      <c r="L816" s="52">
        <v>405000.0</v>
      </c>
      <c r="M816" s="8" t="s">
        <v>1924</v>
      </c>
      <c r="N816" s="52">
        <v>405000.0</v>
      </c>
      <c r="O816" s="52">
        <v>405000.0</v>
      </c>
      <c r="P816" s="53">
        <f t="shared" si="105"/>
        <v>0</v>
      </c>
      <c r="Q816" s="8"/>
      <c r="R816" s="8"/>
      <c r="S816" s="8" t="s">
        <v>31</v>
      </c>
      <c r="T816" s="8"/>
      <c r="U816" s="8"/>
      <c r="V816" s="8" t="s">
        <v>2226</v>
      </c>
      <c r="W816" s="8" t="s">
        <v>2229</v>
      </c>
    </row>
    <row r="817" ht="39.75" customHeight="1">
      <c r="A817" s="54">
        <v>236.0</v>
      </c>
      <c r="B817" s="7">
        <v>2024.0</v>
      </c>
      <c r="C817" s="8" t="s">
        <v>495</v>
      </c>
      <c r="D817" s="8" t="s">
        <v>728</v>
      </c>
      <c r="E817" s="8" t="s">
        <v>729</v>
      </c>
      <c r="F817" s="52">
        <v>1169573.16</v>
      </c>
      <c r="G817" s="8" t="s">
        <v>66</v>
      </c>
      <c r="H817" s="8" t="s">
        <v>27</v>
      </c>
      <c r="I817" s="8" t="s">
        <v>67</v>
      </c>
      <c r="J817" s="13" t="s">
        <v>2230</v>
      </c>
      <c r="K817" s="11">
        <v>45609.0</v>
      </c>
      <c r="L817" s="52">
        <v>1169573.16</v>
      </c>
      <c r="M817" s="8" t="s">
        <v>1924</v>
      </c>
      <c r="N817" s="52">
        <v>1169573.16</v>
      </c>
      <c r="O817" s="52">
        <v>1169573.16</v>
      </c>
      <c r="P817" s="53">
        <f t="shared" si="105"/>
        <v>0</v>
      </c>
      <c r="Q817" s="8"/>
      <c r="R817" s="8"/>
      <c r="S817" s="8" t="s">
        <v>31</v>
      </c>
      <c r="T817" s="8"/>
      <c r="U817" s="8"/>
      <c r="V817" s="8" t="s">
        <v>2066</v>
      </c>
      <c r="W817" s="8" t="s">
        <v>2231</v>
      </c>
    </row>
    <row r="818" ht="39.75" customHeight="1">
      <c r="A818" s="54">
        <v>236.0</v>
      </c>
      <c r="B818" s="7">
        <v>2024.0</v>
      </c>
      <c r="C818" s="8" t="s">
        <v>495</v>
      </c>
      <c r="D818" s="8" t="s">
        <v>728</v>
      </c>
      <c r="E818" s="8" t="s">
        <v>729</v>
      </c>
      <c r="F818" s="52">
        <v>257591.57</v>
      </c>
      <c r="G818" s="8" t="s">
        <v>66</v>
      </c>
      <c r="H818" s="8" t="s">
        <v>27</v>
      </c>
      <c r="I818" s="8" t="s">
        <v>67</v>
      </c>
      <c r="J818" s="13" t="s">
        <v>2232</v>
      </c>
      <c r="K818" s="11">
        <v>45609.0</v>
      </c>
      <c r="L818" s="52">
        <v>257591.57</v>
      </c>
      <c r="M818" s="8" t="s">
        <v>1924</v>
      </c>
      <c r="N818" s="52">
        <v>257591.57</v>
      </c>
      <c r="O818" s="52">
        <v>257591.57</v>
      </c>
      <c r="P818" s="53">
        <f t="shared" si="105"/>
        <v>0</v>
      </c>
      <c r="Q818" s="8"/>
      <c r="R818" s="8"/>
      <c r="S818" s="8" t="s">
        <v>31</v>
      </c>
      <c r="T818" s="8"/>
      <c r="U818" s="8"/>
      <c r="V818" s="8" t="s">
        <v>2066</v>
      </c>
      <c r="W818" s="8" t="s">
        <v>2233</v>
      </c>
    </row>
    <row r="819" ht="39.75" customHeight="1">
      <c r="A819" s="54">
        <v>236.0</v>
      </c>
      <c r="B819" s="7">
        <v>2024.0</v>
      </c>
      <c r="C819" s="8" t="s">
        <v>495</v>
      </c>
      <c r="D819" s="8" t="s">
        <v>728</v>
      </c>
      <c r="E819" s="8" t="s">
        <v>729</v>
      </c>
      <c r="F819" s="52">
        <v>566825.39</v>
      </c>
      <c r="G819" s="8" t="s">
        <v>66</v>
      </c>
      <c r="H819" s="8" t="s">
        <v>27</v>
      </c>
      <c r="I819" s="8" t="s">
        <v>67</v>
      </c>
      <c r="J819" s="13" t="s">
        <v>2234</v>
      </c>
      <c r="K819" s="11">
        <v>45609.0</v>
      </c>
      <c r="L819" s="52">
        <v>566825.39</v>
      </c>
      <c r="M819" s="8" t="s">
        <v>1924</v>
      </c>
      <c r="N819" s="52">
        <v>566825.39</v>
      </c>
      <c r="O819" s="52">
        <v>566825.39</v>
      </c>
      <c r="P819" s="53">
        <f t="shared" si="105"/>
        <v>0</v>
      </c>
      <c r="Q819" s="8"/>
      <c r="R819" s="8"/>
      <c r="S819" s="8" t="s">
        <v>31</v>
      </c>
      <c r="T819" s="8"/>
      <c r="U819" s="8"/>
      <c r="V819" s="8" t="s">
        <v>2066</v>
      </c>
      <c r="W819" s="8" t="s">
        <v>2235</v>
      </c>
    </row>
    <row r="820" ht="39.75" customHeight="1">
      <c r="A820" s="54">
        <v>236.0</v>
      </c>
      <c r="B820" s="7">
        <v>2024.0</v>
      </c>
      <c r="C820" s="8" t="s">
        <v>495</v>
      </c>
      <c r="D820" s="8" t="s">
        <v>728</v>
      </c>
      <c r="E820" s="8" t="s">
        <v>729</v>
      </c>
      <c r="F820" s="52">
        <v>1587349.1</v>
      </c>
      <c r="G820" s="8" t="s">
        <v>66</v>
      </c>
      <c r="H820" s="8" t="s">
        <v>27</v>
      </c>
      <c r="I820" s="8" t="s">
        <v>67</v>
      </c>
      <c r="J820" s="13" t="s">
        <v>2236</v>
      </c>
      <c r="K820" s="11">
        <v>45629.0</v>
      </c>
      <c r="L820" s="52">
        <v>1587349.1</v>
      </c>
      <c r="M820" s="8" t="s">
        <v>2033</v>
      </c>
      <c r="N820" s="52">
        <v>1587349.1</v>
      </c>
      <c r="O820" s="52">
        <v>1587349.1</v>
      </c>
      <c r="P820" s="53">
        <f t="shared" si="105"/>
        <v>0</v>
      </c>
      <c r="Q820" s="8"/>
      <c r="R820" s="8"/>
      <c r="S820" s="8" t="s">
        <v>31</v>
      </c>
      <c r="T820" s="8"/>
      <c r="U820" s="8"/>
      <c r="V820" s="8" t="s">
        <v>2066</v>
      </c>
      <c r="W820" s="8" t="s">
        <v>2237</v>
      </c>
    </row>
    <row r="821" ht="39.75" customHeight="1">
      <c r="A821" s="54">
        <v>236.0</v>
      </c>
      <c r="B821" s="7">
        <v>2024.0</v>
      </c>
      <c r="C821" s="8" t="s">
        <v>495</v>
      </c>
      <c r="D821" s="8" t="s">
        <v>728</v>
      </c>
      <c r="E821" s="8" t="s">
        <v>729</v>
      </c>
      <c r="F821" s="52">
        <v>399498.77</v>
      </c>
      <c r="G821" s="8" t="s">
        <v>66</v>
      </c>
      <c r="H821" s="8" t="s">
        <v>27</v>
      </c>
      <c r="I821" s="8" t="s">
        <v>67</v>
      </c>
      <c r="J821" s="13" t="s">
        <v>2238</v>
      </c>
      <c r="K821" s="11">
        <v>45629.0</v>
      </c>
      <c r="L821" s="52">
        <v>399498.77</v>
      </c>
      <c r="M821" s="8" t="s">
        <v>2033</v>
      </c>
      <c r="N821" s="52">
        <v>399498.77</v>
      </c>
      <c r="O821" s="52">
        <v>399498.77</v>
      </c>
      <c r="P821" s="53">
        <f t="shared" si="105"/>
        <v>0</v>
      </c>
      <c r="Q821" s="8"/>
      <c r="R821" s="8"/>
      <c r="S821" s="8" t="s">
        <v>31</v>
      </c>
      <c r="T821" s="8"/>
      <c r="U821" s="8"/>
      <c r="V821" s="8" t="s">
        <v>2066</v>
      </c>
      <c r="W821" s="8" t="s">
        <v>2239</v>
      </c>
    </row>
    <row r="822" ht="39.75" customHeight="1">
      <c r="A822" s="54">
        <v>236.0</v>
      </c>
      <c r="B822" s="7">
        <v>2024.0</v>
      </c>
      <c r="C822" s="8" t="s">
        <v>495</v>
      </c>
      <c r="D822" s="8" t="s">
        <v>728</v>
      </c>
      <c r="E822" s="8" t="s">
        <v>729</v>
      </c>
      <c r="F822" s="52">
        <v>815502.65</v>
      </c>
      <c r="G822" s="8" t="s">
        <v>66</v>
      </c>
      <c r="H822" s="8" t="s">
        <v>27</v>
      </c>
      <c r="I822" s="8" t="s">
        <v>67</v>
      </c>
      <c r="J822" s="13" t="s">
        <v>2240</v>
      </c>
      <c r="K822" s="11">
        <v>45638.0</v>
      </c>
      <c r="L822" s="52">
        <v>815502.65</v>
      </c>
      <c r="M822" s="8" t="s">
        <v>1924</v>
      </c>
      <c r="N822" s="52">
        <v>815502.65</v>
      </c>
      <c r="O822" s="52">
        <v>815502.65</v>
      </c>
      <c r="P822" s="53">
        <f t="shared" si="105"/>
        <v>0</v>
      </c>
      <c r="Q822" s="8"/>
      <c r="R822" s="8"/>
      <c r="S822" s="8" t="s">
        <v>31</v>
      </c>
      <c r="T822" s="8"/>
      <c r="U822" s="8"/>
      <c r="V822" s="8" t="s">
        <v>2066</v>
      </c>
      <c r="W822" s="8" t="s">
        <v>2241</v>
      </c>
    </row>
    <row r="823" ht="39.75" customHeight="1">
      <c r="A823" s="54">
        <v>236.0</v>
      </c>
      <c r="B823" s="7">
        <v>2024.0</v>
      </c>
      <c r="C823" s="8" t="s">
        <v>495</v>
      </c>
      <c r="D823" s="8" t="s">
        <v>728</v>
      </c>
      <c r="E823" s="8" t="s">
        <v>729</v>
      </c>
      <c r="F823" s="52">
        <v>989542.7</v>
      </c>
      <c r="G823" s="8" t="s">
        <v>66</v>
      </c>
      <c r="H823" s="8" t="s">
        <v>27</v>
      </c>
      <c r="I823" s="8" t="s">
        <v>67</v>
      </c>
      <c r="J823" s="13" t="s">
        <v>2242</v>
      </c>
      <c r="K823" s="11">
        <v>45646.0</v>
      </c>
      <c r="L823" s="52">
        <v>989542.7</v>
      </c>
      <c r="M823" s="8" t="s">
        <v>1924</v>
      </c>
      <c r="N823" s="52">
        <v>989542.7</v>
      </c>
      <c r="O823" s="52">
        <v>989542.7</v>
      </c>
      <c r="P823" s="53">
        <f t="shared" si="105"/>
        <v>0</v>
      </c>
      <c r="Q823" s="8"/>
      <c r="R823" s="8"/>
      <c r="S823" s="8" t="s">
        <v>31</v>
      </c>
      <c r="T823" s="8"/>
      <c r="U823" s="8"/>
      <c r="V823" s="8" t="s">
        <v>2066</v>
      </c>
      <c r="W823" s="8" t="s">
        <v>2243</v>
      </c>
    </row>
    <row r="824" ht="39.75" customHeight="1">
      <c r="A824" s="55">
        <v>236.0</v>
      </c>
      <c r="B824" s="55" t="s">
        <v>995</v>
      </c>
      <c r="C824" s="18" t="s">
        <v>495</v>
      </c>
      <c r="D824" s="18" t="s">
        <v>728</v>
      </c>
      <c r="E824" s="18" t="s">
        <v>729</v>
      </c>
      <c r="F824" s="56">
        <v>1853482.04</v>
      </c>
      <c r="G824" s="18" t="s">
        <v>66</v>
      </c>
      <c r="H824" s="18" t="s">
        <v>27</v>
      </c>
      <c r="I824" s="18"/>
      <c r="J824" s="23"/>
      <c r="K824" s="20"/>
      <c r="L824" s="56">
        <v>0.0</v>
      </c>
      <c r="M824" s="18"/>
      <c r="N824" s="56">
        <v>0.0</v>
      </c>
      <c r="O824" s="56">
        <v>0.0</v>
      </c>
      <c r="P824" s="57">
        <f t="shared" si="105"/>
        <v>0</v>
      </c>
      <c r="Q824" s="18"/>
      <c r="R824" s="18"/>
      <c r="S824" s="18"/>
      <c r="T824" s="18"/>
      <c r="U824" s="18"/>
      <c r="V824" s="18" t="s">
        <v>2066</v>
      </c>
      <c r="W824" s="18"/>
    </row>
    <row r="825" ht="39.75" customHeight="1">
      <c r="A825" s="55">
        <v>236.0</v>
      </c>
      <c r="B825" s="55" t="s">
        <v>995</v>
      </c>
      <c r="C825" s="18" t="s">
        <v>495</v>
      </c>
      <c r="D825" s="18" t="s">
        <v>728</v>
      </c>
      <c r="E825" s="18" t="s">
        <v>729</v>
      </c>
      <c r="F825" s="56">
        <v>374.44</v>
      </c>
      <c r="G825" s="18" t="s">
        <v>66</v>
      </c>
      <c r="H825" s="18" t="s">
        <v>27</v>
      </c>
      <c r="I825" s="18"/>
      <c r="J825" s="23"/>
      <c r="K825" s="20"/>
      <c r="L825" s="56">
        <v>0.0</v>
      </c>
      <c r="M825" s="18"/>
      <c r="N825" s="56">
        <v>0.0</v>
      </c>
      <c r="O825" s="56">
        <v>0.0</v>
      </c>
      <c r="P825" s="57">
        <f t="shared" si="105"/>
        <v>0</v>
      </c>
      <c r="Q825" s="18"/>
      <c r="R825" s="18"/>
      <c r="S825" s="18"/>
      <c r="T825" s="18"/>
      <c r="U825" s="18"/>
      <c r="V825" s="18" t="s">
        <v>2218</v>
      </c>
      <c r="W825" s="18"/>
    </row>
    <row r="826" ht="39.75" customHeight="1">
      <c r="A826" s="54">
        <v>237.0</v>
      </c>
      <c r="B826" s="7">
        <v>2024.0</v>
      </c>
      <c r="C826" s="8" t="s">
        <v>495</v>
      </c>
      <c r="D826" s="8" t="s">
        <v>728</v>
      </c>
      <c r="E826" s="8" t="s">
        <v>729</v>
      </c>
      <c r="F826" s="52">
        <v>3865750.0</v>
      </c>
      <c r="G826" s="8" t="s">
        <v>174</v>
      </c>
      <c r="H826" s="8" t="s">
        <v>27</v>
      </c>
      <c r="I826" s="8" t="s">
        <v>67</v>
      </c>
      <c r="J826" s="13" t="s">
        <v>2244</v>
      </c>
      <c r="K826" s="11">
        <v>45566.0</v>
      </c>
      <c r="L826" s="52">
        <v>3865750.0</v>
      </c>
      <c r="M826" s="8" t="s">
        <v>2245</v>
      </c>
      <c r="N826" s="52">
        <v>3865750.0</v>
      </c>
      <c r="O826" s="52">
        <v>3865750.0</v>
      </c>
      <c r="P826" s="53">
        <f t="shared" si="105"/>
        <v>0</v>
      </c>
      <c r="Q826" s="8"/>
      <c r="R826" s="8"/>
      <c r="S826" s="8" t="s">
        <v>31</v>
      </c>
      <c r="T826" s="8"/>
      <c r="U826" s="8"/>
      <c r="V826" s="8" t="s">
        <v>2246</v>
      </c>
      <c r="W826" s="8" t="s">
        <v>2247</v>
      </c>
    </row>
    <row r="827" ht="39.75" customHeight="1">
      <c r="A827" s="17">
        <v>237.0</v>
      </c>
      <c r="B827" s="55" t="s">
        <v>995</v>
      </c>
      <c r="C827" s="18" t="s">
        <v>495</v>
      </c>
      <c r="D827" s="18" t="s">
        <v>728</v>
      </c>
      <c r="E827" s="18" t="s">
        <v>729</v>
      </c>
      <c r="F827" s="56">
        <v>134250.0</v>
      </c>
      <c r="G827" s="18" t="s">
        <v>174</v>
      </c>
      <c r="H827" s="18" t="s">
        <v>27</v>
      </c>
      <c r="I827" s="18"/>
      <c r="J827" s="23"/>
      <c r="K827" s="20"/>
      <c r="L827" s="56">
        <v>0.0</v>
      </c>
      <c r="M827" s="18"/>
      <c r="N827" s="56">
        <v>0.0</v>
      </c>
      <c r="O827" s="56">
        <v>0.0</v>
      </c>
      <c r="P827" s="57">
        <f t="shared" si="105"/>
        <v>0</v>
      </c>
      <c r="Q827" s="18"/>
      <c r="R827" s="18"/>
      <c r="S827" s="18"/>
      <c r="T827" s="18"/>
      <c r="U827" s="18"/>
      <c r="V827" s="18" t="s">
        <v>2246</v>
      </c>
      <c r="W827" s="18"/>
    </row>
    <row r="828" ht="39.75" customHeight="1">
      <c r="A828" s="54">
        <v>238.0</v>
      </c>
      <c r="B828" s="7">
        <v>2024.0</v>
      </c>
      <c r="C828" s="8" t="s">
        <v>495</v>
      </c>
      <c r="D828" s="8" t="s">
        <v>728</v>
      </c>
      <c r="E828" s="8" t="s">
        <v>729</v>
      </c>
      <c r="F828" s="52">
        <v>900000.0</v>
      </c>
      <c r="G828" s="8" t="s">
        <v>2248</v>
      </c>
      <c r="H828" s="8" t="s">
        <v>27</v>
      </c>
      <c r="I828" s="8" t="s">
        <v>67</v>
      </c>
      <c r="J828" s="13" t="s">
        <v>2249</v>
      </c>
      <c r="K828" s="11">
        <v>45574.0</v>
      </c>
      <c r="L828" s="52">
        <v>900000.0</v>
      </c>
      <c r="M828" s="8" t="s">
        <v>2250</v>
      </c>
      <c r="N828" s="52">
        <v>900000.0</v>
      </c>
      <c r="O828" s="52">
        <v>900000.0</v>
      </c>
      <c r="P828" s="53">
        <f t="shared" si="105"/>
        <v>0</v>
      </c>
      <c r="Q828" s="8"/>
      <c r="R828" s="8"/>
      <c r="S828" s="8" t="s">
        <v>31</v>
      </c>
      <c r="T828" s="8"/>
      <c r="U828" s="8"/>
      <c r="V828" s="8" t="s">
        <v>2251</v>
      </c>
      <c r="W828" s="8" t="s">
        <v>2252</v>
      </c>
    </row>
    <row r="829" ht="39.75" customHeight="1">
      <c r="A829" s="17">
        <v>238.0</v>
      </c>
      <c r="B829" s="55" t="s">
        <v>995</v>
      </c>
      <c r="C829" s="18" t="s">
        <v>495</v>
      </c>
      <c r="D829" s="18" t="s">
        <v>728</v>
      </c>
      <c r="E829" s="18" t="s">
        <v>729</v>
      </c>
      <c r="F829" s="56">
        <v>100000.0</v>
      </c>
      <c r="G829" s="18" t="s">
        <v>2248</v>
      </c>
      <c r="H829" s="18" t="s">
        <v>27</v>
      </c>
      <c r="I829" s="18"/>
      <c r="J829" s="23"/>
      <c r="K829" s="20"/>
      <c r="L829" s="56">
        <v>0.0</v>
      </c>
      <c r="M829" s="18"/>
      <c r="N829" s="56">
        <v>0.0</v>
      </c>
      <c r="O829" s="56">
        <v>0.0</v>
      </c>
      <c r="P829" s="57">
        <f t="shared" si="105"/>
        <v>0</v>
      </c>
      <c r="Q829" s="18"/>
      <c r="R829" s="18"/>
      <c r="S829" s="18"/>
      <c r="T829" s="18"/>
      <c r="U829" s="18"/>
      <c r="V829" s="18" t="s">
        <v>2253</v>
      </c>
      <c r="W829" s="18"/>
    </row>
    <row r="830" ht="39.75" customHeight="1">
      <c r="A830" s="55">
        <v>239.0</v>
      </c>
      <c r="B830" s="55" t="s">
        <v>995</v>
      </c>
      <c r="C830" s="18" t="s">
        <v>495</v>
      </c>
      <c r="D830" s="18" t="s">
        <v>728</v>
      </c>
      <c r="E830" s="18" t="s">
        <v>729</v>
      </c>
      <c r="F830" s="56">
        <v>1.0E7</v>
      </c>
      <c r="G830" s="18" t="s">
        <v>2254</v>
      </c>
      <c r="H830" s="18" t="s">
        <v>27</v>
      </c>
      <c r="I830" s="18"/>
      <c r="J830" s="18"/>
      <c r="K830" s="20"/>
      <c r="L830" s="56">
        <v>0.0</v>
      </c>
      <c r="M830" s="18"/>
      <c r="N830" s="56">
        <v>0.0</v>
      </c>
      <c r="O830" s="56">
        <v>0.0</v>
      </c>
      <c r="P830" s="57">
        <f t="shared" si="105"/>
        <v>0</v>
      </c>
      <c r="Q830" s="18"/>
      <c r="R830" s="18"/>
      <c r="S830" s="18"/>
      <c r="T830" s="18"/>
      <c r="U830" s="18"/>
      <c r="V830" s="18" t="s">
        <v>2255</v>
      </c>
      <c r="W830" s="18"/>
    </row>
    <row r="831" ht="39.75" customHeight="1">
      <c r="A831" s="54">
        <v>240.0</v>
      </c>
      <c r="B831" s="7">
        <v>2024.0</v>
      </c>
      <c r="C831" s="8" t="s">
        <v>495</v>
      </c>
      <c r="D831" s="8" t="s">
        <v>728</v>
      </c>
      <c r="E831" s="8" t="s">
        <v>729</v>
      </c>
      <c r="F831" s="52">
        <v>390000.0</v>
      </c>
      <c r="G831" s="8" t="s">
        <v>198</v>
      </c>
      <c r="H831" s="8" t="s">
        <v>27</v>
      </c>
      <c r="I831" s="8" t="s">
        <v>67</v>
      </c>
      <c r="J831" s="8" t="s">
        <v>2256</v>
      </c>
      <c r="K831" s="11">
        <v>45351.0</v>
      </c>
      <c r="L831" s="52">
        <v>390000.0</v>
      </c>
      <c r="M831" s="8" t="s">
        <v>2257</v>
      </c>
      <c r="N831" s="52">
        <v>390000.0</v>
      </c>
      <c r="O831" s="52">
        <v>390000.0</v>
      </c>
      <c r="P831" s="53">
        <f t="shared" ref="P831:P840" si="106">SUM(F831-O831)</f>
        <v>0</v>
      </c>
      <c r="Q831" s="8"/>
      <c r="R831" s="8"/>
      <c r="S831" s="8" t="s">
        <v>31</v>
      </c>
      <c r="T831" s="8"/>
      <c r="U831" s="8"/>
      <c r="V831" s="8" t="s">
        <v>2258</v>
      </c>
      <c r="W831" s="36" t="s">
        <v>2259</v>
      </c>
    </row>
    <row r="832" ht="39.75" customHeight="1">
      <c r="A832" s="54">
        <v>240.0</v>
      </c>
      <c r="B832" s="7">
        <v>2024.0</v>
      </c>
      <c r="C832" s="8" t="s">
        <v>495</v>
      </c>
      <c r="D832" s="8" t="s">
        <v>728</v>
      </c>
      <c r="E832" s="8" t="s">
        <v>729</v>
      </c>
      <c r="F832" s="52">
        <v>195000.0</v>
      </c>
      <c r="G832" s="8" t="s">
        <v>198</v>
      </c>
      <c r="H832" s="8" t="s">
        <v>27</v>
      </c>
      <c r="I832" s="8" t="s">
        <v>67</v>
      </c>
      <c r="J832" s="8" t="s">
        <v>2260</v>
      </c>
      <c r="K832" s="11">
        <v>45365.0</v>
      </c>
      <c r="L832" s="52">
        <v>195000.0</v>
      </c>
      <c r="M832" s="8" t="s">
        <v>2257</v>
      </c>
      <c r="N832" s="52">
        <v>195000.0</v>
      </c>
      <c r="O832" s="52">
        <v>195000.0</v>
      </c>
      <c r="P832" s="53">
        <f t="shared" si="106"/>
        <v>0</v>
      </c>
      <c r="Q832" s="8"/>
      <c r="R832" s="8"/>
      <c r="S832" s="8" t="s">
        <v>31</v>
      </c>
      <c r="T832" s="8"/>
      <c r="U832" s="8"/>
      <c r="V832" s="8" t="s">
        <v>2258</v>
      </c>
      <c r="W832" s="8" t="s">
        <v>2261</v>
      </c>
    </row>
    <row r="833" ht="39.75" customHeight="1">
      <c r="A833" s="54">
        <v>240.0</v>
      </c>
      <c r="B833" s="7">
        <v>2024.0</v>
      </c>
      <c r="C833" s="8" t="s">
        <v>495</v>
      </c>
      <c r="D833" s="8" t="s">
        <v>728</v>
      </c>
      <c r="E833" s="8" t="s">
        <v>729</v>
      </c>
      <c r="F833" s="52">
        <v>195000.0</v>
      </c>
      <c r="G833" s="8" t="s">
        <v>198</v>
      </c>
      <c r="H833" s="8" t="s">
        <v>27</v>
      </c>
      <c r="I833" s="8" t="s">
        <v>67</v>
      </c>
      <c r="J833" s="8" t="s">
        <v>2262</v>
      </c>
      <c r="K833" s="11">
        <v>45392.0</v>
      </c>
      <c r="L833" s="52">
        <v>195000.0</v>
      </c>
      <c r="M833" s="8" t="s">
        <v>2257</v>
      </c>
      <c r="N833" s="52">
        <v>195000.0</v>
      </c>
      <c r="O833" s="52">
        <v>195000.0</v>
      </c>
      <c r="P833" s="53">
        <f t="shared" si="106"/>
        <v>0</v>
      </c>
      <c r="Q833" s="8"/>
      <c r="R833" s="8"/>
      <c r="S833" s="8" t="s">
        <v>31</v>
      </c>
      <c r="T833" s="8"/>
      <c r="U833" s="8"/>
      <c r="V833" s="8" t="s">
        <v>2258</v>
      </c>
      <c r="W833" s="8" t="s">
        <v>2263</v>
      </c>
    </row>
    <row r="834" ht="39.75" customHeight="1">
      <c r="A834" s="54">
        <v>240.0</v>
      </c>
      <c r="B834" s="7">
        <v>2024.0</v>
      </c>
      <c r="C834" s="8" t="s">
        <v>495</v>
      </c>
      <c r="D834" s="8" t="s">
        <v>728</v>
      </c>
      <c r="E834" s="8" t="s">
        <v>729</v>
      </c>
      <c r="F834" s="52">
        <v>195000.0</v>
      </c>
      <c r="G834" s="8" t="s">
        <v>198</v>
      </c>
      <c r="H834" s="8" t="s">
        <v>27</v>
      </c>
      <c r="I834" s="8" t="s">
        <v>67</v>
      </c>
      <c r="J834" s="8" t="s">
        <v>2264</v>
      </c>
      <c r="K834" s="11">
        <v>45432.0</v>
      </c>
      <c r="L834" s="52">
        <v>195000.0</v>
      </c>
      <c r="M834" s="8" t="s">
        <v>2257</v>
      </c>
      <c r="N834" s="52">
        <v>195000.0</v>
      </c>
      <c r="O834" s="52">
        <v>195000.0</v>
      </c>
      <c r="P834" s="53">
        <f t="shared" si="106"/>
        <v>0</v>
      </c>
      <c r="Q834" s="8"/>
      <c r="R834" s="8"/>
      <c r="S834" s="8" t="s">
        <v>31</v>
      </c>
      <c r="T834" s="8"/>
      <c r="U834" s="8"/>
      <c r="V834" s="8" t="s">
        <v>2258</v>
      </c>
      <c r="W834" s="8" t="s">
        <v>2265</v>
      </c>
    </row>
    <row r="835" ht="39.75" customHeight="1">
      <c r="A835" s="54">
        <v>240.0</v>
      </c>
      <c r="B835" s="7">
        <v>2024.0</v>
      </c>
      <c r="C835" s="8" t="s">
        <v>495</v>
      </c>
      <c r="D835" s="8" t="s">
        <v>728</v>
      </c>
      <c r="E835" s="8" t="s">
        <v>729</v>
      </c>
      <c r="F835" s="52">
        <v>195000.0</v>
      </c>
      <c r="G835" s="8" t="s">
        <v>198</v>
      </c>
      <c r="H835" s="8" t="s">
        <v>27</v>
      </c>
      <c r="I835" s="8" t="s">
        <v>67</v>
      </c>
      <c r="J835" s="8" t="s">
        <v>2266</v>
      </c>
      <c r="K835" s="11">
        <v>45448.0</v>
      </c>
      <c r="L835" s="52">
        <v>195000.0</v>
      </c>
      <c r="M835" s="8" t="s">
        <v>2257</v>
      </c>
      <c r="N835" s="52">
        <v>195000.0</v>
      </c>
      <c r="O835" s="52">
        <v>195000.0</v>
      </c>
      <c r="P835" s="53">
        <f t="shared" si="106"/>
        <v>0</v>
      </c>
      <c r="Q835" s="8"/>
      <c r="R835" s="8"/>
      <c r="S835" s="8" t="s">
        <v>31</v>
      </c>
      <c r="T835" s="8"/>
      <c r="U835" s="8"/>
      <c r="V835" s="8" t="s">
        <v>2258</v>
      </c>
      <c r="W835" s="8" t="s">
        <v>2267</v>
      </c>
    </row>
    <row r="836" ht="39.75" customHeight="1">
      <c r="A836" s="54">
        <v>240.0</v>
      </c>
      <c r="B836" s="7">
        <v>2024.0</v>
      </c>
      <c r="C836" s="8" t="s">
        <v>495</v>
      </c>
      <c r="D836" s="8" t="s">
        <v>728</v>
      </c>
      <c r="E836" s="8" t="s">
        <v>729</v>
      </c>
      <c r="F836" s="52">
        <v>180000.0</v>
      </c>
      <c r="G836" s="8" t="s">
        <v>198</v>
      </c>
      <c r="H836" s="8" t="s">
        <v>27</v>
      </c>
      <c r="I836" s="8" t="s">
        <v>67</v>
      </c>
      <c r="J836" s="8" t="s">
        <v>2268</v>
      </c>
      <c r="K836" s="11">
        <v>45470.0</v>
      </c>
      <c r="L836" s="52">
        <v>180000.0</v>
      </c>
      <c r="M836" s="8" t="s">
        <v>2257</v>
      </c>
      <c r="N836" s="52">
        <v>180000.0</v>
      </c>
      <c r="O836" s="52">
        <v>180000.0</v>
      </c>
      <c r="P836" s="53">
        <f t="shared" si="106"/>
        <v>0</v>
      </c>
      <c r="Q836" s="8"/>
      <c r="R836" s="8"/>
      <c r="S836" s="8" t="s">
        <v>31</v>
      </c>
      <c r="T836" s="8"/>
      <c r="U836" s="8"/>
      <c r="V836" s="8" t="s">
        <v>2258</v>
      </c>
      <c r="W836" s="8" t="s">
        <v>2269</v>
      </c>
    </row>
    <row r="837" ht="39.75" customHeight="1">
      <c r="A837" s="54">
        <v>240.0</v>
      </c>
      <c r="B837" s="7">
        <v>2024.0</v>
      </c>
      <c r="C837" s="8" t="s">
        <v>495</v>
      </c>
      <c r="D837" s="8" t="s">
        <v>728</v>
      </c>
      <c r="E837" s="8" t="s">
        <v>729</v>
      </c>
      <c r="F837" s="52">
        <v>225000.0</v>
      </c>
      <c r="G837" s="8" t="s">
        <v>198</v>
      </c>
      <c r="H837" s="8" t="s">
        <v>27</v>
      </c>
      <c r="I837" s="8" t="s">
        <v>67</v>
      </c>
      <c r="J837" s="8" t="s">
        <v>2270</v>
      </c>
      <c r="K837" s="11">
        <v>45489.0</v>
      </c>
      <c r="L837" s="52">
        <v>225000.0</v>
      </c>
      <c r="M837" s="8" t="s">
        <v>2257</v>
      </c>
      <c r="N837" s="52">
        <v>225000.0</v>
      </c>
      <c r="O837" s="52">
        <v>225000.0</v>
      </c>
      <c r="P837" s="53">
        <f t="shared" si="106"/>
        <v>0</v>
      </c>
      <c r="Q837" s="8"/>
      <c r="R837" s="8"/>
      <c r="S837" s="8" t="s">
        <v>31</v>
      </c>
      <c r="T837" s="8"/>
      <c r="U837" s="8"/>
      <c r="V837" s="8" t="s">
        <v>2258</v>
      </c>
      <c r="W837" s="8" t="s">
        <v>2271</v>
      </c>
    </row>
    <row r="838" ht="39.75" customHeight="1">
      <c r="A838" s="54">
        <v>240.0</v>
      </c>
      <c r="B838" s="7">
        <v>2024.0</v>
      </c>
      <c r="C838" s="8" t="s">
        <v>495</v>
      </c>
      <c r="D838" s="8" t="s">
        <v>728</v>
      </c>
      <c r="E838" s="8" t="s">
        <v>729</v>
      </c>
      <c r="F838" s="52">
        <v>225000.0</v>
      </c>
      <c r="G838" s="8" t="s">
        <v>198</v>
      </c>
      <c r="H838" s="8" t="s">
        <v>27</v>
      </c>
      <c r="I838" s="8" t="s">
        <v>67</v>
      </c>
      <c r="J838" s="8" t="s">
        <v>2272</v>
      </c>
      <c r="K838" s="11">
        <v>45517.0</v>
      </c>
      <c r="L838" s="52">
        <v>225000.0</v>
      </c>
      <c r="M838" s="8" t="s">
        <v>2257</v>
      </c>
      <c r="N838" s="52">
        <v>225000.0</v>
      </c>
      <c r="O838" s="52">
        <v>225000.0</v>
      </c>
      <c r="P838" s="53">
        <f t="shared" si="106"/>
        <v>0</v>
      </c>
      <c r="Q838" s="8"/>
      <c r="R838" s="8"/>
      <c r="S838" s="8" t="s">
        <v>31</v>
      </c>
      <c r="T838" s="8"/>
      <c r="U838" s="8"/>
      <c r="V838" s="8" t="s">
        <v>2258</v>
      </c>
      <c r="W838" s="8" t="s">
        <v>2273</v>
      </c>
    </row>
    <row r="839" ht="39.75" customHeight="1">
      <c r="A839" s="54">
        <v>240.0</v>
      </c>
      <c r="B839" s="7">
        <v>2024.0</v>
      </c>
      <c r="C839" s="8" t="s">
        <v>495</v>
      </c>
      <c r="D839" s="8" t="s">
        <v>728</v>
      </c>
      <c r="E839" s="8" t="s">
        <v>729</v>
      </c>
      <c r="F839" s="52">
        <v>225000.0</v>
      </c>
      <c r="G839" s="8" t="s">
        <v>198</v>
      </c>
      <c r="H839" s="8" t="s">
        <v>27</v>
      </c>
      <c r="I839" s="8" t="s">
        <v>67</v>
      </c>
      <c r="J839" s="8" t="s">
        <v>2274</v>
      </c>
      <c r="K839" s="11">
        <v>45555.0</v>
      </c>
      <c r="L839" s="52">
        <v>225000.0</v>
      </c>
      <c r="M839" s="8" t="s">
        <v>2257</v>
      </c>
      <c r="N839" s="52">
        <v>225000.0</v>
      </c>
      <c r="O839" s="52">
        <v>225000.0</v>
      </c>
      <c r="P839" s="53">
        <f t="shared" si="106"/>
        <v>0</v>
      </c>
      <c r="Q839" s="8"/>
      <c r="R839" s="8"/>
      <c r="S839" s="8" t="s">
        <v>31</v>
      </c>
      <c r="T839" s="8"/>
      <c r="U839" s="8"/>
      <c r="V839" s="8" t="s">
        <v>2258</v>
      </c>
      <c r="W839" s="8" t="s">
        <v>2275</v>
      </c>
    </row>
    <row r="840" ht="39.75" customHeight="1">
      <c r="A840" s="54">
        <v>240.0</v>
      </c>
      <c r="B840" s="7">
        <v>2024.0</v>
      </c>
      <c r="C840" s="8" t="s">
        <v>495</v>
      </c>
      <c r="D840" s="8" t="s">
        <v>728</v>
      </c>
      <c r="E840" s="8" t="s">
        <v>729</v>
      </c>
      <c r="F840" s="52">
        <v>225000.0</v>
      </c>
      <c r="G840" s="8" t="s">
        <v>198</v>
      </c>
      <c r="H840" s="8" t="s">
        <v>27</v>
      </c>
      <c r="I840" s="8" t="s">
        <v>67</v>
      </c>
      <c r="J840" s="8" t="s">
        <v>2276</v>
      </c>
      <c r="K840" s="11">
        <v>45586.0</v>
      </c>
      <c r="L840" s="52">
        <v>225000.0</v>
      </c>
      <c r="M840" s="8" t="s">
        <v>2257</v>
      </c>
      <c r="N840" s="52">
        <v>225000.0</v>
      </c>
      <c r="O840" s="52">
        <v>225000.0</v>
      </c>
      <c r="P840" s="53">
        <f t="shared" si="106"/>
        <v>0</v>
      </c>
      <c r="Q840" s="8"/>
      <c r="R840" s="8"/>
      <c r="S840" s="8" t="s">
        <v>31</v>
      </c>
      <c r="T840" s="8"/>
      <c r="U840" s="8"/>
      <c r="V840" s="8" t="s">
        <v>2258</v>
      </c>
      <c r="W840" s="8" t="s">
        <v>2277</v>
      </c>
    </row>
    <row r="841" ht="39.75" customHeight="1">
      <c r="A841" s="54">
        <v>240.0</v>
      </c>
      <c r="B841" s="7">
        <v>2024.0</v>
      </c>
      <c r="C841" s="8" t="s">
        <v>495</v>
      </c>
      <c r="D841" s="8" t="s">
        <v>728</v>
      </c>
      <c r="E841" s="8" t="s">
        <v>729</v>
      </c>
      <c r="F841" s="52">
        <v>450000.0</v>
      </c>
      <c r="G841" s="8" t="s">
        <v>198</v>
      </c>
      <c r="H841" s="8" t="s">
        <v>27</v>
      </c>
      <c r="I841" s="8" t="s">
        <v>67</v>
      </c>
      <c r="J841" s="8" t="s">
        <v>2278</v>
      </c>
      <c r="K841" s="11">
        <v>45623.0</v>
      </c>
      <c r="L841" s="58">
        <v>450000.0</v>
      </c>
      <c r="M841" s="8" t="s">
        <v>2257</v>
      </c>
      <c r="N841" s="58">
        <v>450000.0</v>
      </c>
      <c r="O841" s="58">
        <v>450000.0</v>
      </c>
      <c r="P841" s="53">
        <f t="shared" ref="P841:P842" si="107">SUM(F840-O840)</f>
        <v>0</v>
      </c>
      <c r="Q841" s="8"/>
      <c r="R841" s="8"/>
      <c r="S841" s="8" t="s">
        <v>31</v>
      </c>
      <c r="T841" s="8"/>
      <c r="U841" s="8"/>
      <c r="V841" s="8" t="s">
        <v>2258</v>
      </c>
      <c r="W841" s="8" t="s">
        <v>2279</v>
      </c>
    </row>
    <row r="842" ht="39.75" customHeight="1">
      <c r="A842" s="54">
        <v>241.0</v>
      </c>
      <c r="B842" s="7">
        <v>2024.0</v>
      </c>
      <c r="C842" s="8" t="s">
        <v>495</v>
      </c>
      <c r="D842" s="8" t="s">
        <v>728</v>
      </c>
      <c r="E842" s="8" t="s">
        <v>729</v>
      </c>
      <c r="F842" s="52">
        <v>1300000.0</v>
      </c>
      <c r="G842" s="8" t="s">
        <v>689</v>
      </c>
      <c r="H842" s="8" t="s">
        <v>27</v>
      </c>
      <c r="I842" s="8" t="s">
        <v>444</v>
      </c>
      <c r="J842" s="8" t="s">
        <v>1970</v>
      </c>
      <c r="K842" s="11">
        <v>45407.0</v>
      </c>
      <c r="L842" s="52">
        <v>1300000.0</v>
      </c>
      <c r="M842" s="8" t="s">
        <v>1971</v>
      </c>
      <c r="N842" s="52">
        <v>1300000.0</v>
      </c>
      <c r="O842" s="52">
        <v>1300000.0</v>
      </c>
      <c r="P842" s="53">
        <f t="shared" si="107"/>
        <v>0</v>
      </c>
      <c r="Q842" s="8"/>
      <c r="R842" s="8"/>
      <c r="S842" s="8" t="s">
        <v>31</v>
      </c>
      <c r="T842" s="8"/>
      <c r="U842" s="8"/>
      <c r="V842" s="8" t="s">
        <v>1972</v>
      </c>
      <c r="W842" s="8" t="s">
        <v>2280</v>
      </c>
    </row>
    <row r="843" ht="39.75" customHeight="1">
      <c r="A843" s="7">
        <v>1.0</v>
      </c>
      <c r="B843" s="7">
        <v>2025.0</v>
      </c>
      <c r="C843" s="8" t="s">
        <v>23</v>
      </c>
      <c r="D843" s="8" t="s">
        <v>24</v>
      </c>
      <c r="E843" s="8" t="s">
        <v>25</v>
      </c>
      <c r="F843" s="10">
        <v>650000.0</v>
      </c>
      <c r="G843" s="8" t="s">
        <v>74</v>
      </c>
      <c r="H843" s="8" t="s">
        <v>75</v>
      </c>
      <c r="I843" s="8" t="s">
        <v>40</v>
      </c>
      <c r="J843" s="67" t="s">
        <v>2281</v>
      </c>
      <c r="K843" s="11">
        <v>45944.0</v>
      </c>
      <c r="L843" s="68">
        <v>650000.0</v>
      </c>
      <c r="M843" s="8" t="s">
        <v>975</v>
      </c>
      <c r="N843" s="68">
        <v>650000.0</v>
      </c>
      <c r="O843" s="68">
        <v>650000.0</v>
      </c>
      <c r="P843" s="10">
        <f t="shared" ref="P843:P847" si="108">SUM(F843-O843)</f>
        <v>0</v>
      </c>
      <c r="Q843" s="8"/>
      <c r="R843" s="8"/>
      <c r="S843" s="8" t="s">
        <v>43</v>
      </c>
      <c r="T843" s="8"/>
      <c r="U843" s="8"/>
      <c r="V843" s="8" t="s">
        <v>976</v>
      </c>
      <c r="W843" s="8" t="s">
        <v>2282</v>
      </c>
    </row>
    <row r="844" ht="39.75" customHeight="1">
      <c r="A844" s="7">
        <v>2.0</v>
      </c>
      <c r="B844" s="7">
        <v>2025.0</v>
      </c>
      <c r="C844" s="8" t="s">
        <v>23</v>
      </c>
      <c r="D844" s="8" t="s">
        <v>24</v>
      </c>
      <c r="E844" s="8" t="s">
        <v>25</v>
      </c>
      <c r="F844" s="10">
        <v>950000.0</v>
      </c>
      <c r="G844" s="8" t="s">
        <v>74</v>
      </c>
      <c r="H844" s="8" t="s">
        <v>27</v>
      </c>
      <c r="I844" s="8" t="s">
        <v>40</v>
      </c>
      <c r="J844" s="8" t="s">
        <v>2283</v>
      </c>
      <c r="K844" s="11">
        <v>45803.0</v>
      </c>
      <c r="L844" s="68">
        <v>950000.0</v>
      </c>
      <c r="M844" s="8" t="s">
        <v>997</v>
      </c>
      <c r="N844" s="10">
        <v>950000.0</v>
      </c>
      <c r="O844" s="10">
        <v>950000.0</v>
      </c>
      <c r="P844" s="10">
        <f t="shared" si="108"/>
        <v>0</v>
      </c>
      <c r="Q844" s="8"/>
      <c r="R844" s="8"/>
      <c r="S844" s="8" t="s">
        <v>43</v>
      </c>
      <c r="T844" s="8"/>
      <c r="U844" s="8"/>
      <c r="V844" s="8" t="s">
        <v>2284</v>
      </c>
      <c r="W844" s="8" t="s">
        <v>2285</v>
      </c>
    </row>
    <row r="845" ht="39.75" customHeight="1">
      <c r="A845" s="7">
        <v>3.0</v>
      </c>
      <c r="B845" s="7">
        <v>2025.0</v>
      </c>
      <c r="C845" s="8" t="s">
        <v>23</v>
      </c>
      <c r="D845" s="8" t="s">
        <v>24</v>
      </c>
      <c r="E845" s="8" t="s">
        <v>25</v>
      </c>
      <c r="F845" s="10">
        <v>1000000.0</v>
      </c>
      <c r="G845" s="8" t="s">
        <v>74</v>
      </c>
      <c r="H845" s="8" t="s">
        <v>27</v>
      </c>
      <c r="I845" s="8" t="s">
        <v>40</v>
      </c>
      <c r="J845" s="8" t="s">
        <v>2286</v>
      </c>
      <c r="K845" s="11">
        <v>45845.0</v>
      </c>
      <c r="L845" s="68">
        <v>1000000.0</v>
      </c>
      <c r="M845" s="8" t="s">
        <v>997</v>
      </c>
      <c r="N845" s="10">
        <v>1000000.0</v>
      </c>
      <c r="O845" s="10">
        <v>1000000.0</v>
      </c>
      <c r="P845" s="10">
        <f t="shared" si="108"/>
        <v>0</v>
      </c>
      <c r="Q845" s="8"/>
      <c r="R845" s="8"/>
      <c r="S845" s="8" t="s">
        <v>43</v>
      </c>
      <c r="T845" s="8"/>
      <c r="U845" s="8"/>
      <c r="V845" s="8" t="s">
        <v>2287</v>
      </c>
      <c r="W845" s="8" t="s">
        <v>2288</v>
      </c>
    </row>
    <row r="846" ht="39.75" customHeight="1">
      <c r="A846" s="43">
        <v>4.0</v>
      </c>
      <c r="B846" s="43">
        <v>2025.0</v>
      </c>
      <c r="C846" s="44" t="s">
        <v>23</v>
      </c>
      <c r="D846" s="44" t="s">
        <v>24</v>
      </c>
      <c r="E846" s="44" t="s">
        <v>25</v>
      </c>
      <c r="F846" s="45">
        <v>162106.05</v>
      </c>
      <c r="G846" s="44" t="s">
        <v>74</v>
      </c>
      <c r="H846" s="44" t="s">
        <v>27</v>
      </c>
      <c r="I846" s="44" t="s">
        <v>40</v>
      </c>
      <c r="J846" s="69" t="s">
        <v>2289</v>
      </c>
      <c r="K846" s="46">
        <v>46017.0</v>
      </c>
      <c r="L846" s="45">
        <v>162106.05</v>
      </c>
      <c r="M846" s="44" t="s">
        <v>997</v>
      </c>
      <c r="N846" s="45">
        <v>162106.05</v>
      </c>
      <c r="O846" s="45">
        <v>0.0</v>
      </c>
      <c r="P846" s="45">
        <f t="shared" si="108"/>
        <v>162106.05</v>
      </c>
      <c r="Q846" s="44"/>
      <c r="R846" s="44"/>
      <c r="S846" s="44" t="s">
        <v>43</v>
      </c>
      <c r="T846" s="44"/>
      <c r="U846" s="44"/>
      <c r="V846" s="44" t="s">
        <v>2290</v>
      </c>
      <c r="W846" s="44" t="s">
        <v>2291</v>
      </c>
    </row>
    <row r="847" ht="39.75" customHeight="1">
      <c r="A847" s="7">
        <v>5.0</v>
      </c>
      <c r="B847" s="7">
        <v>2025.0</v>
      </c>
      <c r="C847" s="8" t="s">
        <v>23</v>
      </c>
      <c r="D847" s="8" t="s">
        <v>24</v>
      </c>
      <c r="E847" s="8" t="s">
        <v>25</v>
      </c>
      <c r="F847" s="68">
        <v>97470.0</v>
      </c>
      <c r="G847" s="8" t="s">
        <v>74</v>
      </c>
      <c r="H847" s="8" t="s">
        <v>27</v>
      </c>
      <c r="I847" s="8" t="s">
        <v>55</v>
      </c>
      <c r="J847" s="70" t="s">
        <v>2292</v>
      </c>
      <c r="K847" s="21">
        <v>45971.0</v>
      </c>
      <c r="L847" s="68">
        <v>97470.0</v>
      </c>
      <c r="M847" s="9" t="s">
        <v>992</v>
      </c>
      <c r="N847" s="68">
        <v>97470.0</v>
      </c>
      <c r="O847" s="68">
        <v>97470.0</v>
      </c>
      <c r="P847" s="10">
        <f t="shared" si="108"/>
        <v>0</v>
      </c>
      <c r="Q847" s="8"/>
      <c r="R847" s="8"/>
      <c r="S847" s="8" t="s">
        <v>31</v>
      </c>
      <c r="T847" s="8"/>
      <c r="U847" s="8"/>
      <c r="V847" s="8" t="s">
        <v>2293</v>
      </c>
      <c r="W847" s="8" t="s">
        <v>2294</v>
      </c>
    </row>
    <row r="848" ht="39.75" customHeight="1">
      <c r="A848" s="17">
        <v>5.0</v>
      </c>
      <c r="B848" s="17">
        <v>2025.0</v>
      </c>
      <c r="C848" s="18" t="s">
        <v>23</v>
      </c>
      <c r="D848" s="18" t="s">
        <v>24</v>
      </c>
      <c r="E848" s="18" t="s">
        <v>25</v>
      </c>
      <c r="F848" s="71">
        <v>2530.0</v>
      </c>
      <c r="G848" s="18" t="s">
        <v>74</v>
      </c>
      <c r="H848" s="18" t="s">
        <v>27</v>
      </c>
      <c r="I848" s="18" t="s">
        <v>55</v>
      </c>
      <c r="J848" s="72"/>
      <c r="K848" s="20"/>
      <c r="L848" s="71">
        <v>0.0</v>
      </c>
      <c r="M848" s="18"/>
      <c r="N848" s="19">
        <v>0.0</v>
      </c>
      <c r="O848" s="19">
        <v>0.0</v>
      </c>
      <c r="P848" s="19">
        <f>SUM(L848-O848)</f>
        <v>0</v>
      </c>
      <c r="Q848" s="18"/>
      <c r="R848" s="18"/>
      <c r="S848" s="18"/>
      <c r="T848" s="18"/>
      <c r="U848" s="18"/>
      <c r="V848" s="18" t="s">
        <v>2293</v>
      </c>
      <c r="W848" s="32" t="s">
        <v>2295</v>
      </c>
    </row>
    <row r="849" ht="39.75" customHeight="1">
      <c r="A849" s="7">
        <v>6.0</v>
      </c>
      <c r="B849" s="7">
        <v>2025.0</v>
      </c>
      <c r="C849" s="8" t="s">
        <v>23</v>
      </c>
      <c r="D849" s="8" t="s">
        <v>24</v>
      </c>
      <c r="E849" s="8" t="s">
        <v>25</v>
      </c>
      <c r="F849" s="10">
        <v>1537893.95</v>
      </c>
      <c r="G849" s="8" t="s">
        <v>66</v>
      </c>
      <c r="H849" s="8" t="s">
        <v>27</v>
      </c>
      <c r="I849" s="8" t="s">
        <v>67</v>
      </c>
      <c r="J849" s="8" t="s">
        <v>2296</v>
      </c>
      <c r="K849" s="11">
        <v>45694.0</v>
      </c>
      <c r="L849" s="68">
        <v>1537893.95</v>
      </c>
      <c r="M849" s="8" t="s">
        <v>1587</v>
      </c>
      <c r="N849" s="10">
        <v>1537893.95</v>
      </c>
      <c r="O849" s="10">
        <v>1537893.95</v>
      </c>
      <c r="P849" s="10">
        <f t="shared" ref="P849:P850" si="109">SUM(F849-O849)</f>
        <v>0</v>
      </c>
      <c r="Q849" s="8"/>
      <c r="R849" s="8"/>
      <c r="S849" s="8" t="s">
        <v>31</v>
      </c>
      <c r="T849" s="8"/>
      <c r="U849" s="8"/>
      <c r="V849" s="8" t="s">
        <v>2297</v>
      </c>
      <c r="W849" s="8" t="s">
        <v>2298</v>
      </c>
    </row>
    <row r="850" ht="39.75" customHeight="1">
      <c r="A850" s="43">
        <v>7.0</v>
      </c>
      <c r="B850" s="43">
        <v>2025.0</v>
      </c>
      <c r="C850" s="44" t="s">
        <v>23</v>
      </c>
      <c r="D850" s="44" t="s">
        <v>24</v>
      </c>
      <c r="E850" s="44" t="s">
        <v>25</v>
      </c>
      <c r="F850" s="45">
        <v>53000.0</v>
      </c>
      <c r="G850" s="44" t="s">
        <v>2299</v>
      </c>
      <c r="H850" s="44" t="s">
        <v>27</v>
      </c>
      <c r="I850" s="44" t="s">
        <v>2300</v>
      </c>
      <c r="J850" s="69" t="s">
        <v>2301</v>
      </c>
      <c r="K850" s="46" t="s">
        <v>2302</v>
      </c>
      <c r="L850" s="45">
        <v>53000.0</v>
      </c>
      <c r="M850" s="44" t="s">
        <v>2303</v>
      </c>
      <c r="N850" s="45">
        <v>0.0</v>
      </c>
      <c r="O850" s="45">
        <v>0.0</v>
      </c>
      <c r="P850" s="45">
        <f t="shared" si="109"/>
        <v>53000</v>
      </c>
      <c r="Q850" s="44"/>
      <c r="R850" s="44"/>
      <c r="S850" s="44" t="s">
        <v>31</v>
      </c>
      <c r="T850" s="44"/>
      <c r="U850" s="44"/>
      <c r="V850" s="44" t="s">
        <v>2304</v>
      </c>
      <c r="W850" s="44" t="s">
        <v>2305</v>
      </c>
    </row>
    <row r="851" ht="39.75" customHeight="1">
      <c r="A851" s="17">
        <v>7.0</v>
      </c>
      <c r="B851" s="17">
        <v>2025.0</v>
      </c>
      <c r="C851" s="18" t="s">
        <v>23</v>
      </c>
      <c r="D851" s="18" t="s">
        <v>24</v>
      </c>
      <c r="E851" s="18" t="s">
        <v>25</v>
      </c>
      <c r="F851" s="19">
        <v>7000.0</v>
      </c>
      <c r="G851" s="18" t="s">
        <v>2299</v>
      </c>
      <c r="H851" s="18" t="s">
        <v>27</v>
      </c>
      <c r="I851" s="18" t="s">
        <v>2300</v>
      </c>
      <c r="J851" s="72"/>
      <c r="K851" s="20"/>
      <c r="L851" s="71">
        <v>0.0</v>
      </c>
      <c r="M851" s="18"/>
      <c r="N851" s="19">
        <v>0.0</v>
      </c>
      <c r="O851" s="19">
        <v>0.0</v>
      </c>
      <c r="P851" s="19">
        <f t="shared" ref="P851:P852" si="110">SUM(L851-O851)</f>
        <v>0</v>
      </c>
      <c r="Q851" s="18"/>
      <c r="R851" s="18"/>
      <c r="S851" s="18"/>
      <c r="T851" s="18"/>
      <c r="U851" s="18"/>
      <c r="V851" s="18" t="s">
        <v>2304</v>
      </c>
      <c r="W851" s="32" t="s">
        <v>2295</v>
      </c>
    </row>
    <row r="852" ht="39.75" customHeight="1">
      <c r="A852" s="17">
        <v>8.0</v>
      </c>
      <c r="B852" s="17">
        <v>2025.0</v>
      </c>
      <c r="C852" s="18" t="s">
        <v>23</v>
      </c>
      <c r="D852" s="18" t="s">
        <v>24</v>
      </c>
      <c r="E852" s="18" t="s">
        <v>25</v>
      </c>
      <c r="F852" s="19">
        <v>200000.0</v>
      </c>
      <c r="G852" s="18" t="s">
        <v>329</v>
      </c>
      <c r="H852" s="18" t="s">
        <v>450</v>
      </c>
      <c r="I852" s="18" t="s">
        <v>40</v>
      </c>
      <c r="J852" s="72"/>
      <c r="K852" s="20"/>
      <c r="L852" s="71">
        <v>0.0</v>
      </c>
      <c r="M852" s="18"/>
      <c r="N852" s="19">
        <v>0.0</v>
      </c>
      <c r="O852" s="19">
        <v>0.0</v>
      </c>
      <c r="P852" s="19">
        <f t="shared" si="110"/>
        <v>0</v>
      </c>
      <c r="Q852" s="18"/>
      <c r="R852" s="18"/>
      <c r="S852" s="18"/>
      <c r="T852" s="18"/>
      <c r="U852" s="18"/>
      <c r="V852" s="18" t="s">
        <v>2306</v>
      </c>
      <c r="W852" s="32" t="s">
        <v>2295</v>
      </c>
    </row>
    <row r="853" ht="39.75" customHeight="1">
      <c r="A853" s="43">
        <v>8.0</v>
      </c>
      <c r="B853" s="43">
        <v>2025.0</v>
      </c>
      <c r="C853" s="44" t="s">
        <v>23</v>
      </c>
      <c r="D853" s="44" t="s">
        <v>24</v>
      </c>
      <c r="E853" s="44" t="s">
        <v>25</v>
      </c>
      <c r="F853" s="45">
        <v>200000.0</v>
      </c>
      <c r="G853" s="44" t="s">
        <v>74</v>
      </c>
      <c r="H853" s="44" t="s">
        <v>27</v>
      </c>
      <c r="I853" s="44" t="s">
        <v>40</v>
      </c>
      <c r="J853" s="69" t="s">
        <v>2307</v>
      </c>
      <c r="K853" s="46">
        <v>46017.0</v>
      </c>
      <c r="L853" s="45">
        <v>200000.0</v>
      </c>
      <c r="M853" s="44" t="s">
        <v>997</v>
      </c>
      <c r="N853" s="45">
        <v>0.0</v>
      </c>
      <c r="O853" s="45">
        <v>0.0</v>
      </c>
      <c r="P853" s="45">
        <f t="shared" ref="P853:P879" si="111">SUM(F853-O853)</f>
        <v>200000</v>
      </c>
      <c r="Q853" s="44"/>
      <c r="R853" s="44"/>
      <c r="S853" s="44" t="s">
        <v>43</v>
      </c>
      <c r="T853" s="44"/>
      <c r="U853" s="44"/>
      <c r="V853" s="44" t="s">
        <v>2308</v>
      </c>
      <c r="W853" s="44" t="s">
        <v>2309</v>
      </c>
    </row>
    <row r="854" ht="39.75" customHeight="1">
      <c r="A854" s="7">
        <v>9.0</v>
      </c>
      <c r="B854" s="7">
        <v>2025.0</v>
      </c>
      <c r="C854" s="8" t="s">
        <v>23</v>
      </c>
      <c r="D854" s="8" t="s">
        <v>24</v>
      </c>
      <c r="E854" s="8" t="s">
        <v>25</v>
      </c>
      <c r="F854" s="10">
        <v>200000.0</v>
      </c>
      <c r="G854" s="8" t="s">
        <v>1062</v>
      </c>
      <c r="H854" s="8" t="s">
        <v>27</v>
      </c>
      <c r="I854" s="8" t="s">
        <v>40</v>
      </c>
      <c r="J854" s="8" t="s">
        <v>2310</v>
      </c>
      <c r="K854" s="11">
        <v>45825.0</v>
      </c>
      <c r="L854" s="68">
        <v>200000.0</v>
      </c>
      <c r="M854" s="8" t="s">
        <v>2311</v>
      </c>
      <c r="N854" s="10">
        <v>200000.0</v>
      </c>
      <c r="O854" s="10">
        <v>200000.0</v>
      </c>
      <c r="P854" s="10">
        <f t="shared" si="111"/>
        <v>0</v>
      </c>
      <c r="Q854" s="8"/>
      <c r="R854" s="8"/>
      <c r="S854" s="8" t="s">
        <v>43</v>
      </c>
      <c r="T854" s="8"/>
      <c r="U854" s="8"/>
      <c r="V854" s="8" t="s">
        <v>2312</v>
      </c>
      <c r="W854" s="8" t="s">
        <v>2313</v>
      </c>
    </row>
    <row r="855" ht="39.75" customHeight="1">
      <c r="A855" s="7">
        <v>10.0</v>
      </c>
      <c r="B855" s="7">
        <v>2025.0</v>
      </c>
      <c r="C855" s="8" t="s">
        <v>23</v>
      </c>
      <c r="D855" s="8" t="s">
        <v>24</v>
      </c>
      <c r="E855" s="8" t="s">
        <v>25</v>
      </c>
      <c r="F855" s="10">
        <v>120000.0</v>
      </c>
      <c r="G855" s="8" t="s">
        <v>1062</v>
      </c>
      <c r="H855" s="8" t="s">
        <v>27</v>
      </c>
      <c r="I855" s="8" t="s">
        <v>40</v>
      </c>
      <c r="J855" s="8" t="s">
        <v>2310</v>
      </c>
      <c r="K855" s="11">
        <v>45825.0</v>
      </c>
      <c r="L855" s="68">
        <v>120000.0</v>
      </c>
      <c r="M855" s="8" t="s">
        <v>2311</v>
      </c>
      <c r="N855" s="10">
        <v>120000.0</v>
      </c>
      <c r="O855" s="10">
        <v>120000.0</v>
      </c>
      <c r="P855" s="10">
        <f t="shared" si="111"/>
        <v>0</v>
      </c>
      <c r="Q855" s="8"/>
      <c r="R855" s="8"/>
      <c r="S855" s="8" t="s">
        <v>43</v>
      </c>
      <c r="T855" s="8"/>
      <c r="U855" s="8"/>
      <c r="V855" s="8" t="s">
        <v>2312</v>
      </c>
      <c r="W855" s="8" t="s">
        <v>2313</v>
      </c>
    </row>
    <row r="856" ht="39.75" customHeight="1">
      <c r="A856" s="7">
        <v>10.0</v>
      </c>
      <c r="B856" s="7">
        <v>2025.0</v>
      </c>
      <c r="C856" s="8" t="s">
        <v>23</v>
      </c>
      <c r="D856" s="8" t="s">
        <v>24</v>
      </c>
      <c r="E856" s="8" t="s">
        <v>25</v>
      </c>
      <c r="F856" s="10">
        <v>50000.0</v>
      </c>
      <c r="G856" s="8" t="s">
        <v>1062</v>
      </c>
      <c r="H856" s="8" t="s">
        <v>27</v>
      </c>
      <c r="I856" s="8" t="s">
        <v>40</v>
      </c>
      <c r="J856" s="67" t="s">
        <v>2314</v>
      </c>
      <c r="K856" s="11">
        <v>46009.0</v>
      </c>
      <c r="L856" s="10">
        <v>50000.0</v>
      </c>
      <c r="M856" s="8" t="s">
        <v>1072</v>
      </c>
      <c r="N856" s="10">
        <v>50000.0</v>
      </c>
      <c r="O856" s="10">
        <v>50000.0</v>
      </c>
      <c r="P856" s="10">
        <f t="shared" si="111"/>
        <v>0</v>
      </c>
      <c r="Q856" s="8"/>
      <c r="R856" s="8"/>
      <c r="S856" s="8" t="s">
        <v>43</v>
      </c>
      <c r="T856" s="8"/>
      <c r="U856" s="8"/>
      <c r="V856" s="8" t="s">
        <v>2315</v>
      </c>
      <c r="W856" s="8" t="s">
        <v>2316</v>
      </c>
    </row>
    <row r="857" ht="39.75" customHeight="1">
      <c r="A857" s="7">
        <v>11.0</v>
      </c>
      <c r="B857" s="7">
        <v>2025.0</v>
      </c>
      <c r="C857" s="8" t="s">
        <v>23</v>
      </c>
      <c r="D857" s="8" t="s">
        <v>24</v>
      </c>
      <c r="E857" s="8" t="s">
        <v>25</v>
      </c>
      <c r="F857" s="10">
        <v>1350.0</v>
      </c>
      <c r="G857" s="8" t="s">
        <v>26</v>
      </c>
      <c r="H857" s="8" t="s">
        <v>27</v>
      </c>
      <c r="I857" s="8" t="s">
        <v>28</v>
      </c>
      <c r="J857" s="8" t="s">
        <v>2317</v>
      </c>
      <c r="K857" s="11">
        <v>45763.0</v>
      </c>
      <c r="L857" s="68">
        <v>1350.0</v>
      </c>
      <c r="M857" s="8" t="s">
        <v>1022</v>
      </c>
      <c r="N857" s="10">
        <v>1350.0</v>
      </c>
      <c r="O857" s="10">
        <v>1350.0</v>
      </c>
      <c r="P857" s="10">
        <f t="shared" si="111"/>
        <v>0</v>
      </c>
      <c r="Q857" s="8"/>
      <c r="R857" s="8"/>
      <c r="S857" s="8" t="s">
        <v>31</v>
      </c>
      <c r="T857" s="8"/>
      <c r="U857" s="8"/>
      <c r="V857" s="8" t="s">
        <v>2306</v>
      </c>
      <c r="W857" s="8" t="s">
        <v>2318</v>
      </c>
    </row>
    <row r="858" ht="39.75" customHeight="1">
      <c r="A858" s="7">
        <v>11.0</v>
      </c>
      <c r="B858" s="7">
        <v>2025.0</v>
      </c>
      <c r="C858" s="8" t="s">
        <v>23</v>
      </c>
      <c r="D858" s="8" t="s">
        <v>24</v>
      </c>
      <c r="E858" s="8" t="s">
        <v>25</v>
      </c>
      <c r="F858" s="10">
        <v>1131.2</v>
      </c>
      <c r="G858" s="8" t="s">
        <v>26</v>
      </c>
      <c r="H858" s="8" t="s">
        <v>27</v>
      </c>
      <c r="I858" s="8" t="s">
        <v>28</v>
      </c>
      <c r="J858" s="8" t="s">
        <v>2319</v>
      </c>
      <c r="K858" s="11">
        <v>45763.0</v>
      </c>
      <c r="L858" s="68">
        <v>1131.2</v>
      </c>
      <c r="M858" s="8" t="s">
        <v>1022</v>
      </c>
      <c r="N858" s="10">
        <v>1131.2</v>
      </c>
      <c r="O858" s="10">
        <v>1131.2</v>
      </c>
      <c r="P858" s="10">
        <f t="shared" si="111"/>
        <v>0</v>
      </c>
      <c r="Q858" s="8"/>
      <c r="R858" s="8"/>
      <c r="S858" s="8" t="s">
        <v>31</v>
      </c>
      <c r="T858" s="8"/>
      <c r="U858" s="8"/>
      <c r="V858" s="8" t="s">
        <v>2306</v>
      </c>
      <c r="W858" s="8" t="s">
        <v>2320</v>
      </c>
    </row>
    <row r="859" ht="39.75" customHeight="1">
      <c r="A859" s="7">
        <v>11.0</v>
      </c>
      <c r="B859" s="7">
        <v>2025.0</v>
      </c>
      <c r="C859" s="8" t="s">
        <v>23</v>
      </c>
      <c r="D859" s="8" t="s">
        <v>24</v>
      </c>
      <c r="E859" s="8" t="s">
        <v>25</v>
      </c>
      <c r="F859" s="10">
        <v>3400.0</v>
      </c>
      <c r="G859" s="8" t="s">
        <v>26</v>
      </c>
      <c r="H859" s="8" t="s">
        <v>27</v>
      </c>
      <c r="I859" s="8" t="s">
        <v>28</v>
      </c>
      <c r="J859" s="8" t="s">
        <v>2321</v>
      </c>
      <c r="K859" s="11">
        <v>45763.0</v>
      </c>
      <c r="L859" s="68">
        <v>3400.0</v>
      </c>
      <c r="M859" s="8" t="s">
        <v>1022</v>
      </c>
      <c r="N859" s="10">
        <v>3400.0</v>
      </c>
      <c r="O859" s="10">
        <v>3400.0</v>
      </c>
      <c r="P859" s="10">
        <f t="shared" si="111"/>
        <v>0</v>
      </c>
      <c r="Q859" s="8"/>
      <c r="R859" s="8"/>
      <c r="S859" s="8" t="s">
        <v>31</v>
      </c>
      <c r="T859" s="8"/>
      <c r="U859" s="8"/>
      <c r="V859" s="8" t="s">
        <v>2306</v>
      </c>
      <c r="W859" s="8" t="s">
        <v>2322</v>
      </c>
    </row>
    <row r="860" ht="39.75" customHeight="1">
      <c r="A860" s="7">
        <v>11.0</v>
      </c>
      <c r="B860" s="7">
        <v>2025.0</v>
      </c>
      <c r="C860" s="8" t="s">
        <v>23</v>
      </c>
      <c r="D860" s="8" t="s">
        <v>24</v>
      </c>
      <c r="E860" s="8" t="s">
        <v>25</v>
      </c>
      <c r="F860" s="10">
        <v>1100.0</v>
      </c>
      <c r="G860" s="8" t="s">
        <v>26</v>
      </c>
      <c r="H860" s="8" t="s">
        <v>27</v>
      </c>
      <c r="I860" s="8" t="s">
        <v>28</v>
      </c>
      <c r="J860" s="8" t="s">
        <v>2323</v>
      </c>
      <c r="K860" s="11">
        <v>45763.0</v>
      </c>
      <c r="L860" s="68">
        <v>1100.0</v>
      </c>
      <c r="M860" s="8" t="s">
        <v>1022</v>
      </c>
      <c r="N860" s="10">
        <v>1100.0</v>
      </c>
      <c r="O860" s="10">
        <v>1100.0</v>
      </c>
      <c r="P860" s="10">
        <f t="shared" si="111"/>
        <v>0</v>
      </c>
      <c r="Q860" s="8"/>
      <c r="R860" s="8"/>
      <c r="S860" s="8" t="s">
        <v>31</v>
      </c>
      <c r="T860" s="8"/>
      <c r="U860" s="8"/>
      <c r="V860" s="8" t="s">
        <v>2306</v>
      </c>
      <c r="W860" s="8" t="s">
        <v>2324</v>
      </c>
    </row>
    <row r="861" ht="39.75" customHeight="1">
      <c r="A861" s="7">
        <v>11.0</v>
      </c>
      <c r="B861" s="7">
        <v>2025.0</v>
      </c>
      <c r="C861" s="8" t="s">
        <v>23</v>
      </c>
      <c r="D861" s="8" t="s">
        <v>24</v>
      </c>
      <c r="E861" s="8" t="s">
        <v>25</v>
      </c>
      <c r="F861" s="10">
        <v>3982.0</v>
      </c>
      <c r="G861" s="8" t="s">
        <v>26</v>
      </c>
      <c r="H861" s="8" t="s">
        <v>27</v>
      </c>
      <c r="I861" s="8" t="s">
        <v>28</v>
      </c>
      <c r="J861" s="8" t="s">
        <v>2325</v>
      </c>
      <c r="K861" s="11">
        <v>45763.0</v>
      </c>
      <c r="L861" s="68">
        <v>3982.0</v>
      </c>
      <c r="M861" s="8" t="s">
        <v>1022</v>
      </c>
      <c r="N861" s="10">
        <v>3982.0</v>
      </c>
      <c r="O861" s="10">
        <v>3982.0</v>
      </c>
      <c r="P861" s="10">
        <f t="shared" si="111"/>
        <v>0</v>
      </c>
      <c r="Q861" s="8"/>
      <c r="R861" s="8"/>
      <c r="S861" s="8" t="s">
        <v>31</v>
      </c>
      <c r="T861" s="8"/>
      <c r="U861" s="8"/>
      <c r="V861" s="8" t="s">
        <v>2306</v>
      </c>
      <c r="W861" s="8" t="s">
        <v>2326</v>
      </c>
    </row>
    <row r="862" ht="39.75" customHeight="1">
      <c r="A862" s="7">
        <v>11.0</v>
      </c>
      <c r="B862" s="7">
        <v>2025.0</v>
      </c>
      <c r="C862" s="8" t="s">
        <v>23</v>
      </c>
      <c r="D862" s="8" t="s">
        <v>24</v>
      </c>
      <c r="E862" s="8" t="s">
        <v>25</v>
      </c>
      <c r="F862" s="10">
        <v>16114.44</v>
      </c>
      <c r="G862" s="8" t="s">
        <v>26</v>
      </c>
      <c r="H862" s="8" t="s">
        <v>27</v>
      </c>
      <c r="I862" s="8" t="s">
        <v>28</v>
      </c>
      <c r="J862" s="8" t="s">
        <v>2327</v>
      </c>
      <c r="K862" s="11">
        <v>45763.0</v>
      </c>
      <c r="L862" s="68">
        <v>16114.44</v>
      </c>
      <c r="M862" s="8" t="s">
        <v>1022</v>
      </c>
      <c r="N862" s="10">
        <v>16114.44</v>
      </c>
      <c r="O862" s="10">
        <v>16114.44</v>
      </c>
      <c r="P862" s="10">
        <f t="shared" si="111"/>
        <v>0</v>
      </c>
      <c r="Q862" s="8"/>
      <c r="R862" s="8"/>
      <c r="S862" s="8" t="s">
        <v>31</v>
      </c>
      <c r="T862" s="8"/>
      <c r="U862" s="8"/>
      <c r="V862" s="8" t="s">
        <v>2306</v>
      </c>
      <c r="W862" s="8" t="s">
        <v>2328</v>
      </c>
    </row>
    <row r="863" ht="39.75" customHeight="1">
      <c r="A863" s="43">
        <v>11.0</v>
      </c>
      <c r="B863" s="43">
        <v>2025.0</v>
      </c>
      <c r="C863" s="44" t="s">
        <v>23</v>
      </c>
      <c r="D863" s="44" t="s">
        <v>24</v>
      </c>
      <c r="E863" s="44" t="s">
        <v>25</v>
      </c>
      <c r="F863" s="45">
        <v>600.0</v>
      </c>
      <c r="G863" s="44" t="s">
        <v>26</v>
      </c>
      <c r="H863" s="44" t="s">
        <v>27</v>
      </c>
      <c r="I863" s="44" t="s">
        <v>46</v>
      </c>
      <c r="J863" s="44" t="s">
        <v>2329</v>
      </c>
      <c r="K863" s="46">
        <v>45903.0</v>
      </c>
      <c r="L863" s="73">
        <v>600.0</v>
      </c>
      <c r="M863" s="44" t="s">
        <v>1011</v>
      </c>
      <c r="N863" s="45">
        <v>0.0</v>
      </c>
      <c r="O863" s="45">
        <v>0.0</v>
      </c>
      <c r="P863" s="45">
        <f t="shared" si="111"/>
        <v>600</v>
      </c>
      <c r="Q863" s="44"/>
      <c r="R863" s="44"/>
      <c r="S863" s="44" t="s">
        <v>31</v>
      </c>
      <c r="T863" s="44"/>
      <c r="U863" s="44"/>
      <c r="V863" s="44" t="s">
        <v>2306</v>
      </c>
      <c r="W863" s="44" t="s">
        <v>2330</v>
      </c>
    </row>
    <row r="864" ht="39.75" customHeight="1">
      <c r="A864" s="7">
        <v>11.0</v>
      </c>
      <c r="B864" s="7">
        <v>2025.0</v>
      </c>
      <c r="C864" s="8" t="s">
        <v>23</v>
      </c>
      <c r="D864" s="8" t="s">
        <v>24</v>
      </c>
      <c r="E864" s="8" t="s">
        <v>25</v>
      </c>
      <c r="F864" s="10">
        <v>240.0</v>
      </c>
      <c r="G864" s="8" t="s">
        <v>26</v>
      </c>
      <c r="H864" s="8" t="s">
        <v>27</v>
      </c>
      <c r="I864" s="8" t="s">
        <v>46</v>
      </c>
      <c r="J864" s="8" t="s">
        <v>2331</v>
      </c>
      <c r="K864" s="11">
        <v>45903.0</v>
      </c>
      <c r="L864" s="68">
        <v>240.0</v>
      </c>
      <c r="M864" s="8" t="s">
        <v>1011</v>
      </c>
      <c r="N864" s="10">
        <v>240.0</v>
      </c>
      <c r="O864" s="10">
        <v>240.0</v>
      </c>
      <c r="P864" s="10">
        <f t="shared" si="111"/>
        <v>0</v>
      </c>
      <c r="Q864" s="8"/>
      <c r="R864" s="8"/>
      <c r="S864" s="8" t="s">
        <v>31</v>
      </c>
      <c r="T864" s="8"/>
      <c r="U864" s="8"/>
      <c r="V864" s="8" t="s">
        <v>2306</v>
      </c>
      <c r="W864" s="8" t="s">
        <v>2332</v>
      </c>
    </row>
    <row r="865" ht="39.75" customHeight="1">
      <c r="A865" s="7">
        <v>11.0</v>
      </c>
      <c r="B865" s="7">
        <v>2025.0</v>
      </c>
      <c r="C865" s="8" t="s">
        <v>23</v>
      </c>
      <c r="D865" s="8" t="s">
        <v>24</v>
      </c>
      <c r="E865" s="8" t="s">
        <v>25</v>
      </c>
      <c r="F865" s="10">
        <v>4646.0</v>
      </c>
      <c r="G865" s="8" t="s">
        <v>26</v>
      </c>
      <c r="H865" s="8" t="s">
        <v>27</v>
      </c>
      <c r="I865" s="8" t="s">
        <v>46</v>
      </c>
      <c r="J865" s="8" t="s">
        <v>2333</v>
      </c>
      <c r="K865" s="11">
        <v>45903.0</v>
      </c>
      <c r="L865" s="68">
        <v>4646.0</v>
      </c>
      <c r="M865" s="8" t="s">
        <v>1011</v>
      </c>
      <c r="N865" s="68">
        <v>4646.0</v>
      </c>
      <c r="O865" s="68">
        <v>4646.0</v>
      </c>
      <c r="P865" s="10">
        <f t="shared" si="111"/>
        <v>0</v>
      </c>
      <c r="Q865" s="8"/>
      <c r="R865" s="8"/>
      <c r="S865" s="8" t="s">
        <v>31</v>
      </c>
      <c r="T865" s="8"/>
      <c r="U865" s="8"/>
      <c r="V865" s="8" t="s">
        <v>2306</v>
      </c>
      <c r="W865" s="8" t="s">
        <v>2334</v>
      </c>
    </row>
    <row r="866" ht="39.75" customHeight="1">
      <c r="A866" s="7">
        <v>11.0</v>
      </c>
      <c r="B866" s="7">
        <v>2025.0</v>
      </c>
      <c r="C866" s="8" t="s">
        <v>23</v>
      </c>
      <c r="D866" s="8" t="s">
        <v>24</v>
      </c>
      <c r="E866" s="8" t="s">
        <v>25</v>
      </c>
      <c r="F866" s="68">
        <v>2550.0</v>
      </c>
      <c r="G866" s="8" t="s">
        <v>26</v>
      </c>
      <c r="H866" s="8" t="s">
        <v>27</v>
      </c>
      <c r="I866" s="8" t="s">
        <v>46</v>
      </c>
      <c r="J866" s="8" t="s">
        <v>2335</v>
      </c>
      <c r="K866" s="11">
        <v>45903.0</v>
      </c>
      <c r="L866" s="68">
        <v>2550.0</v>
      </c>
      <c r="M866" s="8" t="s">
        <v>1011</v>
      </c>
      <c r="N866" s="68">
        <v>2550.0</v>
      </c>
      <c r="O866" s="68">
        <v>2550.0</v>
      </c>
      <c r="P866" s="10">
        <f t="shared" si="111"/>
        <v>0</v>
      </c>
      <c r="Q866" s="8"/>
      <c r="R866" s="8"/>
      <c r="S866" s="8" t="s">
        <v>31</v>
      </c>
      <c r="T866" s="8"/>
      <c r="U866" s="8"/>
      <c r="V866" s="8" t="s">
        <v>2306</v>
      </c>
      <c r="W866" s="8" t="s">
        <v>2336</v>
      </c>
    </row>
    <row r="867" ht="39.75" customHeight="1">
      <c r="A867" s="7">
        <v>11.0</v>
      </c>
      <c r="B867" s="7">
        <v>2025.0</v>
      </c>
      <c r="C867" s="8" t="s">
        <v>23</v>
      </c>
      <c r="D867" s="8" t="s">
        <v>24</v>
      </c>
      <c r="E867" s="8" t="s">
        <v>25</v>
      </c>
      <c r="F867" s="10">
        <v>11429.5</v>
      </c>
      <c r="G867" s="8" t="s">
        <v>26</v>
      </c>
      <c r="H867" s="8" t="s">
        <v>27</v>
      </c>
      <c r="I867" s="8" t="s">
        <v>46</v>
      </c>
      <c r="J867" s="8" t="s">
        <v>2337</v>
      </c>
      <c r="K867" s="11">
        <v>45903.0</v>
      </c>
      <c r="L867" s="10">
        <v>11429.5</v>
      </c>
      <c r="M867" s="8" t="s">
        <v>1011</v>
      </c>
      <c r="N867" s="10">
        <v>11429.5</v>
      </c>
      <c r="O867" s="10">
        <v>11429.5</v>
      </c>
      <c r="P867" s="10">
        <f t="shared" si="111"/>
        <v>0</v>
      </c>
      <c r="Q867" s="8"/>
      <c r="R867" s="8"/>
      <c r="S867" s="8" t="s">
        <v>31</v>
      </c>
      <c r="T867" s="8"/>
      <c r="U867" s="8"/>
      <c r="V867" s="8" t="s">
        <v>2306</v>
      </c>
      <c r="W867" s="8" t="s">
        <v>2338</v>
      </c>
    </row>
    <row r="868" ht="39.75" customHeight="1">
      <c r="A868" s="7">
        <v>11.0</v>
      </c>
      <c r="B868" s="7">
        <v>2025.0</v>
      </c>
      <c r="C868" s="8" t="s">
        <v>23</v>
      </c>
      <c r="D868" s="8" t="s">
        <v>24</v>
      </c>
      <c r="E868" s="8" t="s">
        <v>25</v>
      </c>
      <c r="F868" s="10">
        <v>1250.0</v>
      </c>
      <c r="G868" s="8" t="s">
        <v>26</v>
      </c>
      <c r="H868" s="8" t="s">
        <v>27</v>
      </c>
      <c r="I868" s="8" t="s">
        <v>46</v>
      </c>
      <c r="J868" s="8" t="s">
        <v>2339</v>
      </c>
      <c r="K868" s="11">
        <v>45903.0</v>
      </c>
      <c r="L868" s="68">
        <v>1250.0</v>
      </c>
      <c r="M868" s="8" t="s">
        <v>1011</v>
      </c>
      <c r="N868" s="68">
        <v>1250.0</v>
      </c>
      <c r="O868" s="68">
        <v>1250.0</v>
      </c>
      <c r="P868" s="10">
        <f t="shared" si="111"/>
        <v>0</v>
      </c>
      <c r="Q868" s="8"/>
      <c r="R868" s="8"/>
      <c r="S868" s="8" t="s">
        <v>31</v>
      </c>
      <c r="T868" s="8"/>
      <c r="U868" s="8"/>
      <c r="V868" s="8" t="s">
        <v>2306</v>
      </c>
      <c r="W868" s="8" t="s">
        <v>2340</v>
      </c>
    </row>
    <row r="869" ht="39.75" customHeight="1">
      <c r="A869" s="43">
        <v>11.0</v>
      </c>
      <c r="B869" s="43">
        <v>2025.0</v>
      </c>
      <c r="C869" s="44" t="s">
        <v>23</v>
      </c>
      <c r="D869" s="44" t="s">
        <v>24</v>
      </c>
      <c r="E869" s="44" t="s">
        <v>25</v>
      </c>
      <c r="F869" s="45">
        <v>60300.0</v>
      </c>
      <c r="G869" s="44" t="s">
        <v>26</v>
      </c>
      <c r="H869" s="44" t="s">
        <v>27</v>
      </c>
      <c r="I869" s="44" t="s">
        <v>46</v>
      </c>
      <c r="J869" s="44" t="s">
        <v>2341</v>
      </c>
      <c r="K869" s="46">
        <v>45911.0</v>
      </c>
      <c r="L869" s="73">
        <v>60300.0</v>
      </c>
      <c r="M869" s="44" t="s">
        <v>1011</v>
      </c>
      <c r="N869" s="45">
        <v>0.0</v>
      </c>
      <c r="O869" s="45">
        <v>0.0</v>
      </c>
      <c r="P869" s="45">
        <f t="shared" si="111"/>
        <v>60300</v>
      </c>
      <c r="Q869" s="44"/>
      <c r="R869" s="44"/>
      <c r="S869" s="44" t="s">
        <v>31</v>
      </c>
      <c r="T869" s="44"/>
      <c r="U869" s="44"/>
      <c r="V869" s="44" t="s">
        <v>2306</v>
      </c>
      <c r="W869" s="44" t="s">
        <v>2342</v>
      </c>
    </row>
    <row r="870" ht="39.75" customHeight="1">
      <c r="A870" s="43">
        <v>11.0</v>
      </c>
      <c r="B870" s="43">
        <v>2025.0</v>
      </c>
      <c r="C870" s="44" t="s">
        <v>23</v>
      </c>
      <c r="D870" s="44" t="s">
        <v>24</v>
      </c>
      <c r="E870" s="44" t="s">
        <v>25</v>
      </c>
      <c r="F870" s="73">
        <v>96678.0</v>
      </c>
      <c r="G870" s="44" t="s">
        <v>26</v>
      </c>
      <c r="H870" s="44" t="s">
        <v>27</v>
      </c>
      <c r="I870" s="44" t="s">
        <v>55</v>
      </c>
      <c r="J870" s="69" t="s">
        <v>2343</v>
      </c>
      <c r="K870" s="46">
        <v>45943.0</v>
      </c>
      <c r="L870" s="73">
        <v>96678.0</v>
      </c>
      <c r="M870" s="44" t="s">
        <v>1015</v>
      </c>
      <c r="N870" s="45">
        <v>0.0</v>
      </c>
      <c r="O870" s="45">
        <v>0.0</v>
      </c>
      <c r="P870" s="45">
        <f t="shared" si="111"/>
        <v>96678</v>
      </c>
      <c r="Q870" s="44"/>
      <c r="R870" s="44"/>
      <c r="S870" s="44" t="s">
        <v>31</v>
      </c>
      <c r="T870" s="44"/>
      <c r="U870" s="44"/>
      <c r="V870" s="44" t="s">
        <v>2306</v>
      </c>
      <c r="W870" s="44" t="s">
        <v>2344</v>
      </c>
    </row>
    <row r="871" ht="39.75" customHeight="1">
      <c r="A871" s="43">
        <v>11.0</v>
      </c>
      <c r="B871" s="43">
        <v>2025.0</v>
      </c>
      <c r="C871" s="44" t="s">
        <v>23</v>
      </c>
      <c r="D871" s="44" t="s">
        <v>24</v>
      </c>
      <c r="E871" s="44" t="s">
        <v>25</v>
      </c>
      <c r="F871" s="73">
        <v>8917.5</v>
      </c>
      <c r="G871" s="44" t="s">
        <v>26</v>
      </c>
      <c r="H871" s="44" t="s">
        <v>27</v>
      </c>
      <c r="I871" s="44" t="s">
        <v>55</v>
      </c>
      <c r="J871" s="69" t="s">
        <v>2345</v>
      </c>
      <c r="K871" s="46">
        <v>45980.0</v>
      </c>
      <c r="L871" s="73">
        <v>8917.5</v>
      </c>
      <c r="M871" s="44" t="s">
        <v>1015</v>
      </c>
      <c r="N871" s="45">
        <v>0.0</v>
      </c>
      <c r="O871" s="45">
        <v>0.0</v>
      </c>
      <c r="P871" s="45">
        <f t="shared" si="111"/>
        <v>8917.5</v>
      </c>
      <c r="Q871" s="44"/>
      <c r="R871" s="44"/>
      <c r="S871" s="44" t="s">
        <v>31</v>
      </c>
      <c r="T871" s="44"/>
      <c r="U871" s="44"/>
      <c r="V871" s="44" t="s">
        <v>2306</v>
      </c>
      <c r="W871" s="44" t="s">
        <v>2346</v>
      </c>
    </row>
    <row r="872" ht="39.75" customHeight="1">
      <c r="A872" s="43">
        <v>11.0</v>
      </c>
      <c r="B872" s="43">
        <v>2025.0</v>
      </c>
      <c r="C872" s="44" t="s">
        <v>23</v>
      </c>
      <c r="D872" s="44" t="s">
        <v>24</v>
      </c>
      <c r="E872" s="44" t="s">
        <v>25</v>
      </c>
      <c r="F872" s="73">
        <v>51850.0</v>
      </c>
      <c r="G872" s="44" t="s">
        <v>26</v>
      </c>
      <c r="H872" s="44" t="s">
        <v>27</v>
      </c>
      <c r="I872" s="44" t="s">
        <v>55</v>
      </c>
      <c r="J872" s="69" t="s">
        <v>2347</v>
      </c>
      <c r="K872" s="46">
        <v>45980.0</v>
      </c>
      <c r="L872" s="73">
        <v>51850.0</v>
      </c>
      <c r="M872" s="44" t="s">
        <v>1015</v>
      </c>
      <c r="N872" s="45">
        <v>0.0</v>
      </c>
      <c r="O872" s="45">
        <v>0.0</v>
      </c>
      <c r="P872" s="45">
        <f t="shared" si="111"/>
        <v>51850</v>
      </c>
      <c r="Q872" s="44"/>
      <c r="R872" s="44"/>
      <c r="S872" s="44" t="s">
        <v>31</v>
      </c>
      <c r="T872" s="44"/>
      <c r="U872" s="44"/>
      <c r="V872" s="44" t="s">
        <v>2306</v>
      </c>
      <c r="W872" s="44" t="s">
        <v>2348</v>
      </c>
    </row>
    <row r="873" ht="39.75" customHeight="1">
      <c r="A873" s="43">
        <v>11.0</v>
      </c>
      <c r="B873" s="43">
        <v>2025.0</v>
      </c>
      <c r="C873" s="44" t="s">
        <v>23</v>
      </c>
      <c r="D873" s="44" t="s">
        <v>24</v>
      </c>
      <c r="E873" s="44" t="s">
        <v>25</v>
      </c>
      <c r="F873" s="73">
        <v>17890.0</v>
      </c>
      <c r="G873" s="44" t="s">
        <v>26</v>
      </c>
      <c r="H873" s="44" t="s">
        <v>27</v>
      </c>
      <c r="I873" s="44" t="s">
        <v>55</v>
      </c>
      <c r="J873" s="69" t="s">
        <v>2349</v>
      </c>
      <c r="K873" s="46">
        <v>45980.0</v>
      </c>
      <c r="L873" s="73">
        <v>17890.0</v>
      </c>
      <c r="M873" s="44" t="s">
        <v>1015</v>
      </c>
      <c r="N873" s="45">
        <v>0.0</v>
      </c>
      <c r="O873" s="45">
        <v>0.0</v>
      </c>
      <c r="P873" s="45">
        <f t="shared" si="111"/>
        <v>17890</v>
      </c>
      <c r="Q873" s="44"/>
      <c r="R873" s="44"/>
      <c r="S873" s="44" t="s">
        <v>31</v>
      </c>
      <c r="T873" s="44"/>
      <c r="U873" s="44"/>
      <c r="V873" s="44" t="s">
        <v>2306</v>
      </c>
      <c r="W873" s="44" t="s">
        <v>2350</v>
      </c>
    </row>
    <row r="874" ht="39.75" customHeight="1">
      <c r="A874" s="43">
        <v>11.0</v>
      </c>
      <c r="B874" s="43">
        <v>2025.0</v>
      </c>
      <c r="C874" s="44" t="s">
        <v>23</v>
      </c>
      <c r="D874" s="44" t="s">
        <v>24</v>
      </c>
      <c r="E874" s="44" t="s">
        <v>25</v>
      </c>
      <c r="F874" s="73">
        <v>400.0</v>
      </c>
      <c r="G874" s="44" t="s">
        <v>26</v>
      </c>
      <c r="H874" s="44" t="s">
        <v>27</v>
      </c>
      <c r="I874" s="44" t="s">
        <v>55</v>
      </c>
      <c r="J874" s="69" t="s">
        <v>2351</v>
      </c>
      <c r="K874" s="46">
        <v>45980.0</v>
      </c>
      <c r="L874" s="73">
        <v>400.0</v>
      </c>
      <c r="M874" s="44" t="s">
        <v>1015</v>
      </c>
      <c r="N874" s="45">
        <v>0.0</v>
      </c>
      <c r="O874" s="45">
        <v>0.0</v>
      </c>
      <c r="P874" s="45">
        <f t="shared" si="111"/>
        <v>400</v>
      </c>
      <c r="Q874" s="44"/>
      <c r="R874" s="44"/>
      <c r="S874" s="44" t="s">
        <v>31</v>
      </c>
      <c r="T874" s="44"/>
      <c r="U874" s="44"/>
      <c r="V874" s="44" t="s">
        <v>2306</v>
      </c>
      <c r="W874" s="44" t="s">
        <v>2352</v>
      </c>
    </row>
    <row r="875" ht="39.75" customHeight="1">
      <c r="A875" s="43">
        <v>11.0</v>
      </c>
      <c r="B875" s="43">
        <v>2025.0</v>
      </c>
      <c r="C875" s="44" t="s">
        <v>23</v>
      </c>
      <c r="D875" s="44" t="s">
        <v>24</v>
      </c>
      <c r="E875" s="44" t="s">
        <v>25</v>
      </c>
      <c r="F875" s="73">
        <v>10305.0</v>
      </c>
      <c r="G875" s="44" t="s">
        <v>26</v>
      </c>
      <c r="H875" s="44" t="s">
        <v>27</v>
      </c>
      <c r="I875" s="44" t="s">
        <v>28</v>
      </c>
      <c r="J875" s="69" t="s">
        <v>2353</v>
      </c>
      <c r="K875" s="46">
        <v>46001.0</v>
      </c>
      <c r="L875" s="73">
        <v>10305.0</v>
      </c>
      <c r="M875" s="44" t="s">
        <v>1022</v>
      </c>
      <c r="N875" s="45">
        <v>0.0</v>
      </c>
      <c r="O875" s="45">
        <v>0.0</v>
      </c>
      <c r="P875" s="45">
        <f t="shared" si="111"/>
        <v>10305</v>
      </c>
      <c r="Q875" s="44"/>
      <c r="R875" s="44"/>
      <c r="S875" s="44" t="s">
        <v>31</v>
      </c>
      <c r="T875" s="44"/>
      <c r="U875" s="44"/>
      <c r="V875" s="44" t="s">
        <v>2306</v>
      </c>
      <c r="W875" s="44" t="s">
        <v>2354</v>
      </c>
    </row>
    <row r="876" ht="39.75" customHeight="1">
      <c r="A876" s="43">
        <v>11.0</v>
      </c>
      <c r="B876" s="43">
        <v>2025.0</v>
      </c>
      <c r="C876" s="44" t="s">
        <v>23</v>
      </c>
      <c r="D876" s="44" t="s">
        <v>24</v>
      </c>
      <c r="E876" s="44" t="s">
        <v>25</v>
      </c>
      <c r="F876" s="73">
        <v>714.66</v>
      </c>
      <c r="G876" s="44" t="s">
        <v>26</v>
      </c>
      <c r="H876" s="44" t="s">
        <v>27</v>
      </c>
      <c r="I876" s="44" t="s">
        <v>28</v>
      </c>
      <c r="J876" s="69" t="s">
        <v>2355</v>
      </c>
      <c r="K876" s="46">
        <v>46001.0</v>
      </c>
      <c r="L876" s="73">
        <v>714.66</v>
      </c>
      <c r="M876" s="44" t="s">
        <v>1022</v>
      </c>
      <c r="N876" s="45">
        <v>0.0</v>
      </c>
      <c r="O876" s="45">
        <v>0.0</v>
      </c>
      <c r="P876" s="45">
        <f t="shared" si="111"/>
        <v>714.66</v>
      </c>
      <c r="Q876" s="44"/>
      <c r="R876" s="44"/>
      <c r="S876" s="44" t="s">
        <v>31</v>
      </c>
      <c r="T876" s="44"/>
      <c r="U876" s="44"/>
      <c r="V876" s="44" t="s">
        <v>2306</v>
      </c>
      <c r="W876" s="44" t="s">
        <v>2356</v>
      </c>
    </row>
    <row r="877" ht="39.75" customHeight="1">
      <c r="A877" s="43">
        <v>11.0</v>
      </c>
      <c r="B877" s="43">
        <v>2025.0</v>
      </c>
      <c r="C877" s="44" t="s">
        <v>23</v>
      </c>
      <c r="D877" s="44" t="s">
        <v>24</v>
      </c>
      <c r="E877" s="44" t="s">
        <v>25</v>
      </c>
      <c r="F877" s="73">
        <v>7357.98</v>
      </c>
      <c r="G877" s="44" t="s">
        <v>26</v>
      </c>
      <c r="H877" s="44" t="s">
        <v>27</v>
      </c>
      <c r="I877" s="44" t="s">
        <v>28</v>
      </c>
      <c r="J877" s="69" t="s">
        <v>2357</v>
      </c>
      <c r="K877" s="46">
        <v>46001.0</v>
      </c>
      <c r="L877" s="73">
        <v>7357.98</v>
      </c>
      <c r="M877" s="44" t="s">
        <v>1022</v>
      </c>
      <c r="N877" s="45">
        <v>0.0</v>
      </c>
      <c r="O877" s="45">
        <v>0.0</v>
      </c>
      <c r="P877" s="45">
        <f t="shared" si="111"/>
        <v>7357.98</v>
      </c>
      <c r="Q877" s="44"/>
      <c r="R877" s="44"/>
      <c r="S877" s="44" t="s">
        <v>31</v>
      </c>
      <c r="T877" s="44"/>
      <c r="U877" s="44"/>
      <c r="V877" s="44" t="s">
        <v>2306</v>
      </c>
      <c r="W877" s="44" t="s">
        <v>2358</v>
      </c>
    </row>
    <row r="878" ht="39.75" customHeight="1">
      <c r="A878" s="43">
        <v>11.0</v>
      </c>
      <c r="B878" s="43">
        <v>2025.0</v>
      </c>
      <c r="C878" s="44" t="s">
        <v>23</v>
      </c>
      <c r="D878" s="44" t="s">
        <v>24</v>
      </c>
      <c r="E878" s="44" t="s">
        <v>25</v>
      </c>
      <c r="F878" s="73">
        <v>14436.0</v>
      </c>
      <c r="G878" s="44" t="s">
        <v>26</v>
      </c>
      <c r="H878" s="44" t="s">
        <v>27</v>
      </c>
      <c r="I878" s="44" t="s">
        <v>28</v>
      </c>
      <c r="J878" s="69" t="s">
        <v>2359</v>
      </c>
      <c r="K878" s="46">
        <v>46001.0</v>
      </c>
      <c r="L878" s="73">
        <v>14436.0</v>
      </c>
      <c r="M878" s="44" t="s">
        <v>1022</v>
      </c>
      <c r="N878" s="45">
        <v>0.0</v>
      </c>
      <c r="O878" s="45">
        <v>0.0</v>
      </c>
      <c r="P878" s="45">
        <f t="shared" si="111"/>
        <v>14436</v>
      </c>
      <c r="Q878" s="44"/>
      <c r="R878" s="44"/>
      <c r="S878" s="44" t="s">
        <v>31</v>
      </c>
      <c r="T878" s="44"/>
      <c r="U878" s="44"/>
      <c r="V878" s="44" t="s">
        <v>2306</v>
      </c>
      <c r="W878" s="44" t="s">
        <v>2360</v>
      </c>
    </row>
    <row r="879" ht="39.75" customHeight="1">
      <c r="A879" s="43">
        <v>11.0</v>
      </c>
      <c r="B879" s="43">
        <v>2025.0</v>
      </c>
      <c r="C879" s="44" t="s">
        <v>23</v>
      </c>
      <c r="D879" s="44" t="s">
        <v>24</v>
      </c>
      <c r="E879" s="44" t="s">
        <v>25</v>
      </c>
      <c r="F879" s="73">
        <v>16421.0</v>
      </c>
      <c r="G879" s="44" t="s">
        <v>26</v>
      </c>
      <c r="H879" s="44" t="s">
        <v>27</v>
      </c>
      <c r="I879" s="44" t="s">
        <v>28</v>
      </c>
      <c r="J879" s="69" t="s">
        <v>2361</v>
      </c>
      <c r="K879" s="46">
        <v>46001.0</v>
      </c>
      <c r="L879" s="73">
        <v>16421.0</v>
      </c>
      <c r="M879" s="44" t="s">
        <v>1022</v>
      </c>
      <c r="N879" s="45">
        <v>0.0</v>
      </c>
      <c r="O879" s="45">
        <v>0.0</v>
      </c>
      <c r="P879" s="45">
        <f t="shared" si="111"/>
        <v>16421</v>
      </c>
      <c r="Q879" s="44"/>
      <c r="R879" s="44"/>
      <c r="S879" s="44" t="s">
        <v>31</v>
      </c>
      <c r="T879" s="44"/>
      <c r="U879" s="44"/>
      <c r="V879" s="44" t="s">
        <v>2306</v>
      </c>
      <c r="W879" s="44" t="s">
        <v>2362</v>
      </c>
    </row>
    <row r="880" ht="39.75" customHeight="1">
      <c r="A880" s="17">
        <v>11.0</v>
      </c>
      <c r="B880" s="17">
        <v>2025.0</v>
      </c>
      <c r="C880" s="18" t="s">
        <v>23</v>
      </c>
      <c r="D880" s="18" t="s">
        <v>24</v>
      </c>
      <c r="E880" s="18" t="s">
        <v>25</v>
      </c>
      <c r="F880" s="19">
        <v>10265.32</v>
      </c>
      <c r="G880" s="18" t="s">
        <v>26</v>
      </c>
      <c r="H880" s="18" t="s">
        <v>27</v>
      </c>
      <c r="I880" s="18" t="s">
        <v>28</v>
      </c>
      <c r="J880" s="72"/>
      <c r="K880" s="20"/>
      <c r="L880" s="71">
        <v>0.0</v>
      </c>
      <c r="M880" s="18"/>
      <c r="N880" s="19">
        <v>0.0</v>
      </c>
      <c r="O880" s="19">
        <v>0.0</v>
      </c>
      <c r="P880" s="19">
        <f t="shared" ref="P880:P882" si="112">SUM(L880-O880)</f>
        <v>0</v>
      </c>
      <c r="Q880" s="18"/>
      <c r="R880" s="18"/>
      <c r="S880" s="18"/>
      <c r="T880" s="18"/>
      <c r="U880" s="18"/>
      <c r="V880" s="18" t="s">
        <v>2306</v>
      </c>
      <c r="W880" s="32" t="s">
        <v>2295</v>
      </c>
    </row>
    <row r="881" ht="39.75" customHeight="1">
      <c r="A881" s="17">
        <v>11.0</v>
      </c>
      <c r="B881" s="17">
        <v>2025.0</v>
      </c>
      <c r="C881" s="18" t="s">
        <v>23</v>
      </c>
      <c r="D881" s="18" t="s">
        <v>24</v>
      </c>
      <c r="E881" s="18" t="s">
        <v>25</v>
      </c>
      <c r="F881" s="19">
        <v>664.5</v>
      </c>
      <c r="G881" s="18" t="s">
        <v>26</v>
      </c>
      <c r="H881" s="18" t="s">
        <v>27</v>
      </c>
      <c r="I881" s="18" t="s">
        <v>55</v>
      </c>
      <c r="J881" s="72"/>
      <c r="K881" s="20"/>
      <c r="L881" s="71">
        <v>0.0</v>
      </c>
      <c r="M881" s="18"/>
      <c r="N881" s="19">
        <v>0.0</v>
      </c>
      <c r="O881" s="19">
        <v>0.0</v>
      </c>
      <c r="P881" s="19">
        <f t="shared" si="112"/>
        <v>0</v>
      </c>
      <c r="Q881" s="18"/>
      <c r="R881" s="18"/>
      <c r="S881" s="18"/>
      <c r="T881" s="18"/>
      <c r="U881" s="18"/>
      <c r="V881" s="18" t="s">
        <v>2306</v>
      </c>
      <c r="W881" s="32" t="s">
        <v>2295</v>
      </c>
    </row>
    <row r="882" ht="39.75" customHeight="1">
      <c r="A882" s="17">
        <v>11.0</v>
      </c>
      <c r="B882" s="17">
        <v>2025.0</v>
      </c>
      <c r="C882" s="18" t="s">
        <v>23</v>
      </c>
      <c r="D882" s="18" t="s">
        <v>24</v>
      </c>
      <c r="E882" s="18" t="s">
        <v>25</v>
      </c>
      <c r="F882" s="19">
        <v>219.0</v>
      </c>
      <c r="G882" s="18" t="s">
        <v>26</v>
      </c>
      <c r="H882" s="18" t="s">
        <v>27</v>
      </c>
      <c r="I882" s="18" t="s">
        <v>46</v>
      </c>
      <c r="J882" s="72"/>
      <c r="K882" s="20"/>
      <c r="L882" s="71">
        <v>0.0</v>
      </c>
      <c r="M882" s="18"/>
      <c r="N882" s="19">
        <v>0.0</v>
      </c>
      <c r="O882" s="19">
        <v>0.0</v>
      </c>
      <c r="P882" s="19">
        <f t="shared" si="112"/>
        <v>0</v>
      </c>
      <c r="Q882" s="18"/>
      <c r="R882" s="18"/>
      <c r="S882" s="18"/>
      <c r="T882" s="18"/>
      <c r="U882" s="18"/>
      <c r="V882" s="18" t="s">
        <v>2306</v>
      </c>
      <c r="W882" s="32" t="s">
        <v>2295</v>
      </c>
    </row>
    <row r="883" ht="39.75" customHeight="1">
      <c r="A883" s="7">
        <v>12.0</v>
      </c>
      <c r="B883" s="7">
        <v>2025.0</v>
      </c>
      <c r="C883" s="8" t="s">
        <v>23</v>
      </c>
      <c r="D883" s="8" t="s">
        <v>24</v>
      </c>
      <c r="E883" s="8" t="s">
        <v>25</v>
      </c>
      <c r="F883" s="10">
        <v>150000.0</v>
      </c>
      <c r="G883" s="8" t="s">
        <v>66</v>
      </c>
      <c r="H883" s="8" t="s">
        <v>27</v>
      </c>
      <c r="I883" s="8" t="s">
        <v>67</v>
      </c>
      <c r="J883" s="67" t="s">
        <v>2363</v>
      </c>
      <c r="K883" s="11">
        <v>45980.0</v>
      </c>
      <c r="L883" s="10">
        <v>150000.0</v>
      </c>
      <c r="M883" s="8" t="s">
        <v>1587</v>
      </c>
      <c r="N883" s="10">
        <v>150000.0</v>
      </c>
      <c r="O883" s="10">
        <v>150000.0</v>
      </c>
      <c r="P883" s="10">
        <f t="shared" ref="P883:P944" si="113">SUM(F883-O883)</f>
        <v>0</v>
      </c>
      <c r="Q883" s="8"/>
      <c r="R883" s="8"/>
      <c r="S883" s="8" t="s">
        <v>31</v>
      </c>
      <c r="T883" s="8"/>
      <c r="U883" s="8"/>
      <c r="V883" s="8" t="s">
        <v>2364</v>
      </c>
      <c r="W883" s="8" t="s">
        <v>2365</v>
      </c>
    </row>
    <row r="884" ht="39.75" customHeight="1">
      <c r="A884" s="7">
        <v>13.0</v>
      </c>
      <c r="B884" s="7">
        <v>2025.0</v>
      </c>
      <c r="C884" s="8" t="s">
        <v>23</v>
      </c>
      <c r="D884" s="8" t="s">
        <v>24</v>
      </c>
      <c r="E884" s="8" t="s">
        <v>1085</v>
      </c>
      <c r="F884" s="10">
        <v>2000106.05</v>
      </c>
      <c r="G884" s="8" t="s">
        <v>260</v>
      </c>
      <c r="H884" s="8" t="s">
        <v>304</v>
      </c>
      <c r="I884" s="8" t="s">
        <v>80</v>
      </c>
      <c r="J884" s="8" t="s">
        <v>2366</v>
      </c>
      <c r="K884" s="11">
        <v>45855.0</v>
      </c>
      <c r="L884" s="68">
        <v>2000106.05</v>
      </c>
      <c r="M884" s="8" t="s">
        <v>2367</v>
      </c>
      <c r="N884" s="10">
        <v>2000106.05</v>
      </c>
      <c r="O884" s="10">
        <v>2000106.05</v>
      </c>
      <c r="P884" s="10">
        <f t="shared" si="113"/>
        <v>0</v>
      </c>
      <c r="Q884" s="8"/>
      <c r="R884" s="8"/>
      <c r="S884" s="8" t="s">
        <v>83</v>
      </c>
      <c r="T884" s="8"/>
      <c r="U884" s="8"/>
      <c r="V884" s="8" t="s">
        <v>2368</v>
      </c>
      <c r="W884" s="8" t="s">
        <v>2369</v>
      </c>
    </row>
    <row r="885" ht="39.75" customHeight="1">
      <c r="A885" s="7">
        <v>13.0</v>
      </c>
      <c r="B885" s="7">
        <v>2025.0</v>
      </c>
      <c r="C885" s="8" t="s">
        <v>23</v>
      </c>
      <c r="D885" s="8" t="s">
        <v>24</v>
      </c>
      <c r="E885" s="8" t="s">
        <v>1085</v>
      </c>
      <c r="F885" s="10">
        <v>200000.0</v>
      </c>
      <c r="G885" s="8" t="s">
        <v>260</v>
      </c>
      <c r="H885" s="8" t="s">
        <v>313</v>
      </c>
      <c r="I885" s="8" t="s">
        <v>67</v>
      </c>
      <c r="J885" s="67" t="s">
        <v>2370</v>
      </c>
      <c r="K885" s="11">
        <v>45943.0</v>
      </c>
      <c r="L885" s="68">
        <v>200000.0</v>
      </c>
      <c r="M885" s="8" t="s">
        <v>2371</v>
      </c>
      <c r="N885" s="68">
        <v>200000.0</v>
      </c>
      <c r="O885" s="68">
        <v>200000.0</v>
      </c>
      <c r="P885" s="10">
        <f t="shared" si="113"/>
        <v>0</v>
      </c>
      <c r="Q885" s="8"/>
      <c r="R885" s="8"/>
      <c r="S885" s="8" t="s">
        <v>31</v>
      </c>
      <c r="T885" s="8"/>
      <c r="U885" s="8"/>
      <c r="V885" s="8" t="s">
        <v>2372</v>
      </c>
      <c r="W885" s="8" t="s">
        <v>2373</v>
      </c>
    </row>
    <row r="886" ht="39.75" customHeight="1">
      <c r="A886" s="43">
        <v>13.0</v>
      </c>
      <c r="B886" s="43">
        <v>2025.0</v>
      </c>
      <c r="C886" s="44" t="s">
        <v>23</v>
      </c>
      <c r="D886" s="44" t="s">
        <v>24</v>
      </c>
      <c r="E886" s="44" t="s">
        <v>1085</v>
      </c>
      <c r="F886" s="45">
        <v>400000.0</v>
      </c>
      <c r="G886" s="44" t="s">
        <v>66</v>
      </c>
      <c r="H886" s="44" t="s">
        <v>27</v>
      </c>
      <c r="I886" s="44" t="s">
        <v>80</v>
      </c>
      <c r="J886" s="69" t="s">
        <v>2374</v>
      </c>
      <c r="K886" s="46">
        <v>45944.0</v>
      </c>
      <c r="L886" s="73">
        <v>400000.0</v>
      </c>
      <c r="M886" s="44" t="s">
        <v>2375</v>
      </c>
      <c r="N886" s="45">
        <v>0.0</v>
      </c>
      <c r="O886" s="45">
        <v>0.0</v>
      </c>
      <c r="P886" s="45">
        <f t="shared" si="113"/>
        <v>400000</v>
      </c>
      <c r="Q886" s="44"/>
      <c r="R886" s="44"/>
      <c r="S886" s="44" t="s">
        <v>83</v>
      </c>
      <c r="T886" s="44"/>
      <c r="U886" s="44"/>
      <c r="V886" s="44" t="s">
        <v>2376</v>
      </c>
      <c r="W886" s="44" t="s">
        <v>2377</v>
      </c>
    </row>
    <row r="887" ht="39.75" customHeight="1">
      <c r="A887" s="7">
        <v>13.0</v>
      </c>
      <c r="B887" s="7">
        <v>2025.0</v>
      </c>
      <c r="C887" s="8" t="s">
        <v>23</v>
      </c>
      <c r="D887" s="8" t="s">
        <v>24</v>
      </c>
      <c r="E887" s="8" t="s">
        <v>1085</v>
      </c>
      <c r="F887" s="10">
        <v>112000.0</v>
      </c>
      <c r="G887" s="8" t="s">
        <v>260</v>
      </c>
      <c r="H887" s="8" t="s">
        <v>27</v>
      </c>
      <c r="I887" s="8" t="s">
        <v>67</v>
      </c>
      <c r="J887" s="67" t="s">
        <v>2378</v>
      </c>
      <c r="K887" s="11">
        <v>45945.0</v>
      </c>
      <c r="L887" s="68">
        <v>112000.0</v>
      </c>
      <c r="M887" s="8" t="s">
        <v>1186</v>
      </c>
      <c r="N887" s="68">
        <v>112000.0</v>
      </c>
      <c r="O887" s="68">
        <v>112000.0</v>
      </c>
      <c r="P887" s="10">
        <f t="shared" si="113"/>
        <v>0</v>
      </c>
      <c r="Q887" s="8"/>
      <c r="R887" s="8"/>
      <c r="S887" s="8" t="s">
        <v>31</v>
      </c>
      <c r="T887" s="8"/>
      <c r="U887" s="8"/>
      <c r="V887" s="8" t="s">
        <v>2379</v>
      </c>
      <c r="W887" s="8" t="s">
        <v>2380</v>
      </c>
    </row>
    <row r="888" ht="42.0" customHeight="1">
      <c r="A888" s="7">
        <v>13.0</v>
      </c>
      <c r="B888" s="7">
        <v>2025.0</v>
      </c>
      <c r="C888" s="8" t="s">
        <v>23</v>
      </c>
      <c r="D888" s="8" t="s">
        <v>24</v>
      </c>
      <c r="E888" s="8" t="s">
        <v>1085</v>
      </c>
      <c r="F888" s="10">
        <v>123023.06</v>
      </c>
      <c r="G888" s="8" t="s">
        <v>507</v>
      </c>
      <c r="H888" s="8" t="s">
        <v>27</v>
      </c>
      <c r="I888" s="8" t="s">
        <v>67</v>
      </c>
      <c r="J888" s="67" t="s">
        <v>2381</v>
      </c>
      <c r="K888" s="11">
        <v>46017.0</v>
      </c>
      <c r="L888" s="10">
        <v>123023.06</v>
      </c>
      <c r="M888" s="8" t="s">
        <v>2382</v>
      </c>
      <c r="N888" s="10">
        <v>123023.06</v>
      </c>
      <c r="O888" s="10">
        <v>123023.06</v>
      </c>
      <c r="P888" s="10">
        <f t="shared" si="113"/>
        <v>0</v>
      </c>
      <c r="Q888" s="8"/>
      <c r="R888" s="8"/>
      <c r="S888" s="8" t="s">
        <v>31</v>
      </c>
      <c r="T888" s="8"/>
      <c r="U888" s="8"/>
      <c r="V888" s="8" t="s">
        <v>2383</v>
      </c>
      <c r="W888" s="8" t="s">
        <v>2384</v>
      </c>
    </row>
    <row r="889" ht="42.0" customHeight="1">
      <c r="A889" s="7">
        <v>13.0</v>
      </c>
      <c r="B889" s="7">
        <v>2025.0</v>
      </c>
      <c r="C889" s="8" t="s">
        <v>23</v>
      </c>
      <c r="D889" s="8" t="s">
        <v>24</v>
      </c>
      <c r="E889" s="8" t="s">
        <v>1085</v>
      </c>
      <c r="F889" s="10">
        <v>26976.94</v>
      </c>
      <c r="G889" s="8" t="s">
        <v>507</v>
      </c>
      <c r="H889" s="8" t="s">
        <v>27</v>
      </c>
      <c r="I889" s="8" t="s">
        <v>67</v>
      </c>
      <c r="J889" s="67" t="s">
        <v>2385</v>
      </c>
      <c r="K889" s="11">
        <v>46017.0</v>
      </c>
      <c r="L889" s="10">
        <v>26976.94</v>
      </c>
      <c r="M889" s="8" t="s">
        <v>2382</v>
      </c>
      <c r="N889" s="10">
        <v>26976.94</v>
      </c>
      <c r="O889" s="10">
        <v>26976.94</v>
      </c>
      <c r="P889" s="10">
        <f t="shared" si="113"/>
        <v>0</v>
      </c>
      <c r="Q889" s="8"/>
      <c r="R889" s="8"/>
      <c r="S889" s="8" t="s">
        <v>31</v>
      </c>
      <c r="T889" s="8"/>
      <c r="U889" s="8"/>
      <c r="V889" s="8" t="s">
        <v>2383</v>
      </c>
      <c r="W889" s="8" t="s">
        <v>2386</v>
      </c>
    </row>
    <row r="890" ht="39.75" customHeight="1">
      <c r="A890" s="7">
        <v>14.0</v>
      </c>
      <c r="B890" s="7">
        <v>2025.0</v>
      </c>
      <c r="C890" s="8" t="s">
        <v>23</v>
      </c>
      <c r="D890" s="8" t="s">
        <v>24</v>
      </c>
      <c r="E890" s="8" t="s">
        <v>1085</v>
      </c>
      <c r="F890" s="10">
        <v>500000.0</v>
      </c>
      <c r="G890" s="8" t="s">
        <v>74</v>
      </c>
      <c r="H890" s="8" t="s">
        <v>626</v>
      </c>
      <c r="I890" s="8" t="s">
        <v>80</v>
      </c>
      <c r="J890" s="70" t="s">
        <v>2387</v>
      </c>
      <c r="K890" s="21">
        <v>45968.0</v>
      </c>
      <c r="L890" s="68">
        <v>500000.0</v>
      </c>
      <c r="M890" s="9" t="s">
        <v>2388</v>
      </c>
      <c r="N890" s="68">
        <v>500000.0</v>
      </c>
      <c r="O890" s="68">
        <v>500000.0</v>
      </c>
      <c r="P890" s="10">
        <f t="shared" si="113"/>
        <v>0</v>
      </c>
      <c r="Q890" s="8"/>
      <c r="R890" s="8"/>
      <c r="S890" s="8" t="s">
        <v>83</v>
      </c>
      <c r="T890" s="8"/>
      <c r="U890" s="8"/>
      <c r="V890" s="8" t="s">
        <v>2389</v>
      </c>
      <c r="W890" s="8" t="s">
        <v>2390</v>
      </c>
    </row>
    <row r="891" ht="39.75" customHeight="1">
      <c r="A891" s="7">
        <v>15.0</v>
      </c>
      <c r="B891" s="7">
        <v>2025.0</v>
      </c>
      <c r="C891" s="8" t="s">
        <v>23</v>
      </c>
      <c r="D891" s="8" t="s">
        <v>24</v>
      </c>
      <c r="E891" s="8" t="s">
        <v>1085</v>
      </c>
      <c r="F891" s="10">
        <v>400000.0</v>
      </c>
      <c r="G891" s="8" t="s">
        <v>74</v>
      </c>
      <c r="H891" s="8" t="s">
        <v>27</v>
      </c>
      <c r="I891" s="8" t="s">
        <v>123</v>
      </c>
      <c r="J891" s="67" t="s">
        <v>2391</v>
      </c>
      <c r="K891" s="11">
        <v>46013.0</v>
      </c>
      <c r="L891" s="10">
        <v>400000.0</v>
      </c>
      <c r="M891" s="8" t="s">
        <v>2392</v>
      </c>
      <c r="N891" s="10">
        <v>400000.0</v>
      </c>
      <c r="O891" s="10">
        <v>400000.0</v>
      </c>
      <c r="P891" s="10">
        <f t="shared" si="113"/>
        <v>0</v>
      </c>
      <c r="Q891" s="8"/>
      <c r="R891" s="8"/>
      <c r="S891" s="8" t="s">
        <v>31</v>
      </c>
      <c r="T891" s="8"/>
      <c r="U891" s="8"/>
      <c r="V891" s="8" t="s">
        <v>2393</v>
      </c>
      <c r="W891" s="8" t="s">
        <v>2394</v>
      </c>
    </row>
    <row r="892" ht="39.75" customHeight="1">
      <c r="A892" s="7">
        <v>16.0</v>
      </c>
      <c r="B892" s="7">
        <v>2025.0</v>
      </c>
      <c r="C892" s="8" t="s">
        <v>23</v>
      </c>
      <c r="D892" s="8" t="s">
        <v>24</v>
      </c>
      <c r="E892" s="8" t="s">
        <v>1085</v>
      </c>
      <c r="F892" s="10">
        <v>250000.0</v>
      </c>
      <c r="G892" s="8" t="s">
        <v>74</v>
      </c>
      <c r="H892" s="8" t="s">
        <v>27</v>
      </c>
      <c r="I892" s="8" t="s">
        <v>123</v>
      </c>
      <c r="J892" s="67" t="s">
        <v>2395</v>
      </c>
      <c r="K892" s="11">
        <v>45945.0</v>
      </c>
      <c r="L892" s="10">
        <v>250000.0</v>
      </c>
      <c r="M892" s="8" t="s">
        <v>2392</v>
      </c>
      <c r="N892" s="10">
        <v>250000.0</v>
      </c>
      <c r="O892" s="10">
        <v>250000.0</v>
      </c>
      <c r="P892" s="10">
        <f t="shared" si="113"/>
        <v>0</v>
      </c>
      <c r="Q892" s="8"/>
      <c r="R892" s="8"/>
      <c r="S892" s="8" t="s">
        <v>31</v>
      </c>
      <c r="T892" s="8"/>
      <c r="U892" s="8"/>
      <c r="V892" s="8" t="s">
        <v>2396</v>
      </c>
      <c r="W892" s="8" t="s">
        <v>2397</v>
      </c>
    </row>
    <row r="893" ht="39.75" customHeight="1">
      <c r="A893" s="7">
        <v>17.0</v>
      </c>
      <c r="B893" s="7">
        <v>2025.0</v>
      </c>
      <c r="C893" s="8" t="s">
        <v>23</v>
      </c>
      <c r="D893" s="8" t="s">
        <v>24</v>
      </c>
      <c r="E893" s="8" t="s">
        <v>1085</v>
      </c>
      <c r="F893" s="10">
        <v>250000.0</v>
      </c>
      <c r="G893" s="8" t="s">
        <v>74</v>
      </c>
      <c r="H893" s="8" t="s">
        <v>27</v>
      </c>
      <c r="I893" s="8" t="s">
        <v>123</v>
      </c>
      <c r="J893" s="67" t="s">
        <v>2395</v>
      </c>
      <c r="K893" s="11">
        <v>45945.0</v>
      </c>
      <c r="L893" s="10">
        <v>250000.0</v>
      </c>
      <c r="M893" s="8" t="s">
        <v>2392</v>
      </c>
      <c r="N893" s="10">
        <v>250000.0</v>
      </c>
      <c r="O893" s="10">
        <v>250000.0</v>
      </c>
      <c r="P893" s="10">
        <f t="shared" si="113"/>
        <v>0</v>
      </c>
      <c r="Q893" s="8"/>
      <c r="R893" s="8"/>
      <c r="S893" s="8" t="s">
        <v>31</v>
      </c>
      <c r="T893" s="8"/>
      <c r="U893" s="8"/>
      <c r="V893" s="8" t="s">
        <v>2396</v>
      </c>
      <c r="W893" s="8" t="s">
        <v>2397</v>
      </c>
    </row>
    <row r="894" ht="39.75" customHeight="1">
      <c r="A894" s="7">
        <v>18.0</v>
      </c>
      <c r="B894" s="7">
        <v>2025.0</v>
      </c>
      <c r="C894" s="8" t="s">
        <v>23</v>
      </c>
      <c r="D894" s="8" t="s">
        <v>24</v>
      </c>
      <c r="E894" s="8" t="s">
        <v>1085</v>
      </c>
      <c r="F894" s="10">
        <v>400000.0</v>
      </c>
      <c r="G894" s="8" t="s">
        <v>74</v>
      </c>
      <c r="H894" s="8" t="s">
        <v>27</v>
      </c>
      <c r="I894" s="8" t="s">
        <v>123</v>
      </c>
      <c r="J894" s="8" t="s">
        <v>2398</v>
      </c>
      <c r="K894" s="11">
        <v>45861.0</v>
      </c>
      <c r="L894" s="68">
        <v>400000.0</v>
      </c>
      <c r="M894" s="8" t="s">
        <v>2392</v>
      </c>
      <c r="N894" s="10">
        <v>400000.0</v>
      </c>
      <c r="O894" s="10">
        <v>400000.0</v>
      </c>
      <c r="P894" s="10">
        <f t="shared" si="113"/>
        <v>0</v>
      </c>
      <c r="Q894" s="8"/>
      <c r="R894" s="8"/>
      <c r="S894" s="8" t="s">
        <v>31</v>
      </c>
      <c r="T894" s="8"/>
      <c r="U894" s="8"/>
      <c r="V894" s="8" t="s">
        <v>2396</v>
      </c>
      <c r="W894" s="8" t="s">
        <v>2399</v>
      </c>
    </row>
    <row r="895" ht="39.75" customHeight="1">
      <c r="A895" s="7">
        <v>18.0</v>
      </c>
      <c r="B895" s="7">
        <v>2025.0</v>
      </c>
      <c r="C895" s="8" t="s">
        <v>23</v>
      </c>
      <c r="D895" s="8" t="s">
        <v>24</v>
      </c>
      <c r="E895" s="8" t="s">
        <v>1085</v>
      </c>
      <c r="F895" s="10">
        <v>1062106.05</v>
      </c>
      <c r="G895" s="8" t="s">
        <v>74</v>
      </c>
      <c r="H895" s="8" t="s">
        <v>129</v>
      </c>
      <c r="I895" s="8" t="s">
        <v>80</v>
      </c>
      <c r="J895" s="8" t="s">
        <v>2400</v>
      </c>
      <c r="K895" s="11">
        <v>45867.0</v>
      </c>
      <c r="L895" s="68">
        <v>1062106.05</v>
      </c>
      <c r="M895" s="8" t="s">
        <v>1243</v>
      </c>
      <c r="N895" s="10">
        <v>1062106.05</v>
      </c>
      <c r="O895" s="10">
        <v>1062106.05</v>
      </c>
      <c r="P895" s="10">
        <f t="shared" si="113"/>
        <v>0</v>
      </c>
      <c r="Q895" s="8"/>
      <c r="R895" s="8"/>
      <c r="S895" s="8" t="s">
        <v>83</v>
      </c>
      <c r="T895" s="8"/>
      <c r="U895" s="8"/>
      <c r="V895" s="8" t="s">
        <v>2401</v>
      </c>
      <c r="W895" s="8" t="s">
        <v>2402</v>
      </c>
    </row>
    <row r="896" ht="39.75" customHeight="1">
      <c r="A896" s="7">
        <v>19.0</v>
      </c>
      <c r="B896" s="7">
        <v>2025.0</v>
      </c>
      <c r="C896" s="8" t="s">
        <v>23</v>
      </c>
      <c r="D896" s="8" t="s">
        <v>24</v>
      </c>
      <c r="E896" s="8" t="s">
        <v>90</v>
      </c>
      <c r="F896" s="10">
        <v>876987.64</v>
      </c>
      <c r="G896" s="8" t="s">
        <v>74</v>
      </c>
      <c r="H896" s="8" t="s">
        <v>27</v>
      </c>
      <c r="I896" s="8" t="s">
        <v>123</v>
      </c>
      <c r="J896" s="8" t="s">
        <v>2403</v>
      </c>
      <c r="K896" s="11">
        <v>45772.0</v>
      </c>
      <c r="L896" s="68">
        <v>876987.64</v>
      </c>
      <c r="M896" s="8" t="s">
        <v>1120</v>
      </c>
      <c r="N896" s="10">
        <v>876987.64</v>
      </c>
      <c r="O896" s="10">
        <v>876987.64</v>
      </c>
      <c r="P896" s="10">
        <f t="shared" si="113"/>
        <v>0</v>
      </c>
      <c r="Q896" s="8"/>
      <c r="R896" s="8"/>
      <c r="S896" s="8" t="s">
        <v>31</v>
      </c>
      <c r="T896" s="8"/>
      <c r="U896" s="8"/>
      <c r="V896" s="8" t="s">
        <v>2404</v>
      </c>
      <c r="W896" s="8" t="s">
        <v>2405</v>
      </c>
    </row>
    <row r="897" ht="39.75" customHeight="1">
      <c r="A897" s="7">
        <v>19.0</v>
      </c>
      <c r="B897" s="7">
        <v>2025.0</v>
      </c>
      <c r="C897" s="8" t="s">
        <v>23</v>
      </c>
      <c r="D897" s="8" t="s">
        <v>24</v>
      </c>
      <c r="E897" s="8" t="s">
        <v>90</v>
      </c>
      <c r="F897" s="10">
        <v>1162103.9</v>
      </c>
      <c r="G897" s="8" t="s">
        <v>74</v>
      </c>
      <c r="H897" s="8" t="s">
        <v>27</v>
      </c>
      <c r="I897" s="8" t="s">
        <v>123</v>
      </c>
      <c r="J897" s="8" t="s">
        <v>2406</v>
      </c>
      <c r="K897" s="11">
        <v>45772.0</v>
      </c>
      <c r="L897" s="68">
        <v>1162103.9</v>
      </c>
      <c r="M897" s="8" t="s">
        <v>1120</v>
      </c>
      <c r="N897" s="10">
        <v>1162103.9</v>
      </c>
      <c r="O897" s="10">
        <v>1162103.9</v>
      </c>
      <c r="P897" s="10">
        <f t="shared" si="113"/>
        <v>0</v>
      </c>
      <c r="Q897" s="8"/>
      <c r="R897" s="8"/>
      <c r="S897" s="8" t="s">
        <v>31</v>
      </c>
      <c r="T897" s="8"/>
      <c r="U897" s="8"/>
      <c r="V897" s="8" t="s">
        <v>2404</v>
      </c>
      <c r="W897" s="8" t="s">
        <v>2407</v>
      </c>
    </row>
    <row r="898" ht="39.75" customHeight="1">
      <c r="A898" s="7">
        <v>19.0</v>
      </c>
      <c r="B898" s="7">
        <v>2025.0</v>
      </c>
      <c r="C898" s="8" t="s">
        <v>23</v>
      </c>
      <c r="D898" s="8" t="s">
        <v>24</v>
      </c>
      <c r="E898" s="8" t="s">
        <v>90</v>
      </c>
      <c r="F898" s="10">
        <v>737136.24</v>
      </c>
      <c r="G898" s="8" t="s">
        <v>74</v>
      </c>
      <c r="H898" s="8" t="s">
        <v>27</v>
      </c>
      <c r="I898" s="8" t="s">
        <v>123</v>
      </c>
      <c r="J898" s="8" t="s">
        <v>2408</v>
      </c>
      <c r="K898" s="11">
        <v>45772.0</v>
      </c>
      <c r="L898" s="68">
        <v>737136.24</v>
      </c>
      <c r="M898" s="8" t="s">
        <v>1120</v>
      </c>
      <c r="N898" s="10">
        <v>737136.24</v>
      </c>
      <c r="O898" s="10">
        <v>737136.24</v>
      </c>
      <c r="P898" s="10">
        <f t="shared" si="113"/>
        <v>0</v>
      </c>
      <c r="Q898" s="8"/>
      <c r="R898" s="8"/>
      <c r="S898" s="8" t="s">
        <v>31</v>
      </c>
      <c r="T898" s="8"/>
      <c r="U898" s="8"/>
      <c r="V898" s="8" t="s">
        <v>2404</v>
      </c>
      <c r="W898" s="8" t="s">
        <v>2409</v>
      </c>
    </row>
    <row r="899" ht="39.75" customHeight="1">
      <c r="A899" s="7">
        <v>19.0</v>
      </c>
      <c r="B899" s="7">
        <v>2025.0</v>
      </c>
      <c r="C899" s="8" t="s">
        <v>23</v>
      </c>
      <c r="D899" s="8" t="s">
        <v>24</v>
      </c>
      <c r="E899" s="8" t="s">
        <v>90</v>
      </c>
      <c r="F899" s="10">
        <v>547984.32</v>
      </c>
      <c r="G899" s="8" t="s">
        <v>74</v>
      </c>
      <c r="H899" s="8" t="s">
        <v>27</v>
      </c>
      <c r="I899" s="8" t="s">
        <v>123</v>
      </c>
      <c r="J899" s="8" t="s">
        <v>2410</v>
      </c>
      <c r="K899" s="11">
        <v>45800.0</v>
      </c>
      <c r="L899" s="68">
        <v>547984.32</v>
      </c>
      <c r="M899" s="8" t="s">
        <v>1120</v>
      </c>
      <c r="N899" s="10">
        <v>547984.32</v>
      </c>
      <c r="O899" s="10">
        <v>547984.32</v>
      </c>
      <c r="P899" s="10">
        <f t="shared" si="113"/>
        <v>0</v>
      </c>
      <c r="Q899" s="8"/>
      <c r="R899" s="8"/>
      <c r="S899" s="8" t="s">
        <v>31</v>
      </c>
      <c r="T899" s="8"/>
      <c r="U899" s="8"/>
      <c r="V899" s="8" t="s">
        <v>2404</v>
      </c>
      <c r="W899" s="8" t="s">
        <v>2411</v>
      </c>
    </row>
    <row r="900" ht="39.75" customHeight="1">
      <c r="A900" s="7">
        <v>20.0</v>
      </c>
      <c r="B900" s="7">
        <v>2025.0</v>
      </c>
      <c r="C900" s="8" t="s">
        <v>23</v>
      </c>
      <c r="D900" s="8" t="s">
        <v>24</v>
      </c>
      <c r="E900" s="8" t="s">
        <v>90</v>
      </c>
      <c r="F900" s="10">
        <v>400000.0</v>
      </c>
      <c r="G900" s="8" t="s">
        <v>507</v>
      </c>
      <c r="H900" s="8" t="s">
        <v>1673</v>
      </c>
      <c r="I900" s="8" t="s">
        <v>80</v>
      </c>
      <c r="J900" s="67" t="s">
        <v>2412</v>
      </c>
      <c r="K900" s="11">
        <v>45937.0</v>
      </c>
      <c r="L900" s="68">
        <v>400000.0</v>
      </c>
      <c r="M900" s="8" t="s">
        <v>2413</v>
      </c>
      <c r="N900" s="68">
        <v>400000.0</v>
      </c>
      <c r="O900" s="68">
        <v>400000.0</v>
      </c>
      <c r="P900" s="10">
        <f t="shared" si="113"/>
        <v>0</v>
      </c>
      <c r="Q900" s="8"/>
      <c r="R900" s="8"/>
      <c r="S900" s="8" t="s">
        <v>83</v>
      </c>
      <c r="T900" s="8"/>
      <c r="U900" s="8"/>
      <c r="V900" s="8" t="s">
        <v>2414</v>
      </c>
      <c r="W900" s="8" t="s">
        <v>2415</v>
      </c>
    </row>
    <row r="901" ht="39.75" customHeight="1">
      <c r="A901" s="43">
        <v>21.0</v>
      </c>
      <c r="B901" s="43">
        <v>2025.0</v>
      </c>
      <c r="C901" s="44" t="s">
        <v>23</v>
      </c>
      <c r="D901" s="44" t="s">
        <v>24</v>
      </c>
      <c r="E901" s="44" t="s">
        <v>90</v>
      </c>
      <c r="F901" s="45">
        <v>400000.0</v>
      </c>
      <c r="G901" s="44" t="s">
        <v>66</v>
      </c>
      <c r="H901" s="44" t="s">
        <v>313</v>
      </c>
      <c r="I901" s="44" t="s">
        <v>80</v>
      </c>
      <c r="J901" s="44" t="s">
        <v>2416</v>
      </c>
      <c r="K901" s="46">
        <v>45917.0</v>
      </c>
      <c r="L901" s="73">
        <v>400000.0</v>
      </c>
      <c r="M901" s="44" t="s">
        <v>2417</v>
      </c>
      <c r="N901" s="45">
        <v>0.0</v>
      </c>
      <c r="O901" s="45">
        <v>0.0</v>
      </c>
      <c r="P901" s="45">
        <f t="shared" si="113"/>
        <v>400000</v>
      </c>
      <c r="Q901" s="44"/>
      <c r="R901" s="44"/>
      <c r="S901" s="44" t="s">
        <v>83</v>
      </c>
      <c r="T901" s="44"/>
      <c r="U901" s="44"/>
      <c r="V901" s="44" t="s">
        <v>2418</v>
      </c>
      <c r="W901" s="44" t="s">
        <v>2419</v>
      </c>
    </row>
    <row r="902" ht="39.75" customHeight="1">
      <c r="A902" s="7">
        <v>22.0</v>
      </c>
      <c r="B902" s="7">
        <v>2025.0</v>
      </c>
      <c r="C902" s="8" t="s">
        <v>23</v>
      </c>
      <c r="D902" s="8" t="s">
        <v>24</v>
      </c>
      <c r="E902" s="8" t="s">
        <v>90</v>
      </c>
      <c r="F902" s="68">
        <v>200000.0</v>
      </c>
      <c r="G902" s="8" t="s">
        <v>66</v>
      </c>
      <c r="H902" s="8" t="s">
        <v>129</v>
      </c>
      <c r="I902" s="8" t="s">
        <v>67</v>
      </c>
      <c r="J902" s="9" t="s">
        <v>2420</v>
      </c>
      <c r="K902" s="21">
        <v>45971.0</v>
      </c>
      <c r="L902" s="68">
        <v>200000.0</v>
      </c>
      <c r="M902" s="9" t="s">
        <v>2421</v>
      </c>
      <c r="N902" s="68">
        <v>200000.0</v>
      </c>
      <c r="O902" s="68">
        <v>200000.0</v>
      </c>
      <c r="P902" s="10">
        <f t="shared" si="113"/>
        <v>0</v>
      </c>
      <c r="Q902" s="8"/>
      <c r="R902" s="8"/>
      <c r="S902" s="8" t="s">
        <v>31</v>
      </c>
      <c r="T902" s="8"/>
      <c r="U902" s="8"/>
      <c r="V902" s="8" t="s">
        <v>2422</v>
      </c>
      <c r="W902" s="9" t="s">
        <v>2423</v>
      </c>
    </row>
    <row r="903" ht="39.75" customHeight="1">
      <c r="A903" s="7">
        <v>23.0</v>
      </c>
      <c r="B903" s="7">
        <v>2025.0</v>
      </c>
      <c r="C903" s="8" t="s">
        <v>23</v>
      </c>
      <c r="D903" s="8" t="s">
        <v>24</v>
      </c>
      <c r="E903" s="8" t="s">
        <v>90</v>
      </c>
      <c r="F903" s="68">
        <v>183800.0</v>
      </c>
      <c r="G903" s="8" t="s">
        <v>66</v>
      </c>
      <c r="H903" s="8" t="s">
        <v>129</v>
      </c>
      <c r="I903" s="8" t="s">
        <v>67</v>
      </c>
      <c r="J903" s="9" t="s">
        <v>2424</v>
      </c>
      <c r="K903" s="21">
        <v>45971.0</v>
      </c>
      <c r="L903" s="68">
        <v>183800.0</v>
      </c>
      <c r="M903" s="9" t="s">
        <v>2421</v>
      </c>
      <c r="N903" s="68">
        <v>183800.0</v>
      </c>
      <c r="O903" s="68">
        <v>183800.0</v>
      </c>
      <c r="P903" s="10">
        <f t="shared" si="113"/>
        <v>0</v>
      </c>
      <c r="Q903" s="8"/>
      <c r="R903" s="8"/>
      <c r="S903" s="8" t="s">
        <v>31</v>
      </c>
      <c r="T903" s="8"/>
      <c r="U903" s="8"/>
      <c r="V903" s="8" t="s">
        <v>2422</v>
      </c>
      <c r="W903" s="9" t="s">
        <v>2425</v>
      </c>
    </row>
    <row r="904" ht="39.75" customHeight="1">
      <c r="A904" s="7">
        <v>23.0</v>
      </c>
      <c r="B904" s="7">
        <v>2025.0</v>
      </c>
      <c r="C904" s="8" t="s">
        <v>23</v>
      </c>
      <c r="D904" s="8" t="s">
        <v>24</v>
      </c>
      <c r="E904" s="8" t="s">
        <v>90</v>
      </c>
      <c r="F904" s="68">
        <v>116200.0</v>
      </c>
      <c r="G904" s="8" t="s">
        <v>66</v>
      </c>
      <c r="H904" s="8" t="s">
        <v>129</v>
      </c>
      <c r="I904" s="8" t="s">
        <v>67</v>
      </c>
      <c r="J904" s="9" t="s">
        <v>2426</v>
      </c>
      <c r="K904" s="21">
        <v>45971.0</v>
      </c>
      <c r="L904" s="68">
        <v>116200.0</v>
      </c>
      <c r="M904" s="9" t="s">
        <v>2421</v>
      </c>
      <c r="N904" s="68">
        <v>116200.0</v>
      </c>
      <c r="O904" s="68">
        <v>116200.0</v>
      </c>
      <c r="P904" s="10">
        <f t="shared" si="113"/>
        <v>0</v>
      </c>
      <c r="Q904" s="8"/>
      <c r="R904" s="8"/>
      <c r="S904" s="8" t="s">
        <v>31</v>
      </c>
      <c r="T904" s="8"/>
      <c r="U904" s="8"/>
      <c r="V904" s="8" t="s">
        <v>2422</v>
      </c>
      <c r="W904" s="9" t="s">
        <v>2425</v>
      </c>
    </row>
    <row r="905" ht="39.75" customHeight="1">
      <c r="A905" s="7">
        <v>24.0</v>
      </c>
      <c r="B905" s="7">
        <v>2025.0</v>
      </c>
      <c r="C905" s="8" t="s">
        <v>23</v>
      </c>
      <c r="D905" s="8" t="s">
        <v>24</v>
      </c>
      <c r="E905" s="8" t="s">
        <v>90</v>
      </c>
      <c r="F905" s="10">
        <v>300000.0</v>
      </c>
      <c r="G905" s="8" t="s">
        <v>507</v>
      </c>
      <c r="H905" s="8" t="s">
        <v>626</v>
      </c>
      <c r="I905" s="8" t="s">
        <v>80</v>
      </c>
      <c r="J905" s="67" t="s">
        <v>2427</v>
      </c>
      <c r="K905" s="11">
        <v>45936.0</v>
      </c>
      <c r="L905" s="68">
        <v>300000.0</v>
      </c>
      <c r="M905" s="8" t="s">
        <v>2428</v>
      </c>
      <c r="N905" s="68">
        <v>300000.0</v>
      </c>
      <c r="O905" s="68">
        <v>300000.0</v>
      </c>
      <c r="P905" s="10">
        <f t="shared" si="113"/>
        <v>0</v>
      </c>
      <c r="Q905" s="8"/>
      <c r="R905" s="8"/>
      <c r="S905" s="8" t="s">
        <v>83</v>
      </c>
      <c r="T905" s="8"/>
      <c r="U905" s="8"/>
      <c r="V905" s="8" t="s">
        <v>2429</v>
      </c>
      <c r="W905" s="8" t="s">
        <v>2430</v>
      </c>
    </row>
    <row r="906" ht="39.75" customHeight="1">
      <c r="A906" s="7">
        <v>25.0</v>
      </c>
      <c r="B906" s="7">
        <v>2025.0</v>
      </c>
      <c r="C906" s="8" t="s">
        <v>23</v>
      </c>
      <c r="D906" s="8" t="s">
        <v>24</v>
      </c>
      <c r="E906" s="8" t="s">
        <v>90</v>
      </c>
      <c r="F906" s="10">
        <v>500000.0</v>
      </c>
      <c r="G906" s="8" t="s">
        <v>2431</v>
      </c>
      <c r="H906" s="8" t="s">
        <v>27</v>
      </c>
      <c r="I906" s="8" t="s">
        <v>40</v>
      </c>
      <c r="J906" s="8" t="s">
        <v>2432</v>
      </c>
      <c r="K906" s="11">
        <v>45820.0</v>
      </c>
      <c r="L906" s="68">
        <v>500000.0</v>
      </c>
      <c r="M906" s="8" t="s">
        <v>2433</v>
      </c>
      <c r="N906" s="10">
        <v>500000.0</v>
      </c>
      <c r="O906" s="10">
        <v>500000.0</v>
      </c>
      <c r="P906" s="10">
        <f t="shared" si="113"/>
        <v>0</v>
      </c>
      <c r="Q906" s="8"/>
      <c r="R906" s="8"/>
      <c r="S906" s="8" t="s">
        <v>43</v>
      </c>
      <c r="T906" s="8"/>
      <c r="U906" s="8"/>
      <c r="V906" s="8" t="s">
        <v>2434</v>
      </c>
      <c r="W906" s="8" t="s">
        <v>2435</v>
      </c>
    </row>
    <row r="907" ht="39.75" customHeight="1">
      <c r="A907" s="7">
        <v>26.0</v>
      </c>
      <c r="B907" s="7">
        <v>2025.0</v>
      </c>
      <c r="C907" s="8" t="s">
        <v>23</v>
      </c>
      <c r="D907" s="8" t="s">
        <v>24</v>
      </c>
      <c r="E907" s="8" t="s">
        <v>90</v>
      </c>
      <c r="F907" s="10">
        <v>300000.0</v>
      </c>
      <c r="G907" s="8" t="s">
        <v>507</v>
      </c>
      <c r="H907" s="8" t="s">
        <v>180</v>
      </c>
      <c r="I907" s="8" t="s">
        <v>80</v>
      </c>
      <c r="J907" s="8" t="s">
        <v>2436</v>
      </c>
      <c r="K907" s="11">
        <v>45916.0</v>
      </c>
      <c r="L907" s="68">
        <v>300000.0</v>
      </c>
      <c r="M907" s="8" t="s">
        <v>2437</v>
      </c>
      <c r="N907" s="10">
        <v>300000.0</v>
      </c>
      <c r="O907" s="10">
        <v>300000.0</v>
      </c>
      <c r="P907" s="10">
        <f t="shared" si="113"/>
        <v>0</v>
      </c>
      <c r="Q907" s="8"/>
      <c r="R907" s="8"/>
      <c r="S907" s="8" t="s">
        <v>83</v>
      </c>
      <c r="T907" s="8"/>
      <c r="U907" s="8"/>
      <c r="V907" s="8" t="s">
        <v>2438</v>
      </c>
      <c r="W907" s="8" t="s">
        <v>2439</v>
      </c>
    </row>
    <row r="908" ht="39.75" customHeight="1">
      <c r="A908" s="7">
        <v>27.0</v>
      </c>
      <c r="B908" s="7">
        <v>2025.0</v>
      </c>
      <c r="C908" s="8" t="s">
        <v>23</v>
      </c>
      <c r="D908" s="8" t="s">
        <v>24</v>
      </c>
      <c r="E908" s="8" t="s">
        <v>109</v>
      </c>
      <c r="F908" s="10">
        <v>1431053.03</v>
      </c>
      <c r="G908" s="8" t="s">
        <v>2440</v>
      </c>
      <c r="H908" s="8" t="s">
        <v>450</v>
      </c>
      <c r="I908" s="8" t="s">
        <v>80</v>
      </c>
      <c r="J908" s="67" t="s">
        <v>2441</v>
      </c>
      <c r="K908" s="11">
        <v>45821.0</v>
      </c>
      <c r="L908" s="68">
        <v>1431053.03</v>
      </c>
      <c r="M908" s="10" t="s">
        <v>2442</v>
      </c>
      <c r="N908" s="10">
        <v>1431053.03</v>
      </c>
      <c r="O908" s="10">
        <v>1431053.03</v>
      </c>
      <c r="P908" s="10">
        <f t="shared" si="113"/>
        <v>0</v>
      </c>
      <c r="Q908" s="8"/>
      <c r="R908" s="8"/>
      <c r="S908" s="8" t="s">
        <v>83</v>
      </c>
      <c r="T908" s="8"/>
      <c r="U908" s="8"/>
      <c r="V908" s="8" t="s">
        <v>2443</v>
      </c>
      <c r="W908" s="8" t="s">
        <v>2444</v>
      </c>
    </row>
    <row r="909" ht="39.75" customHeight="1">
      <c r="A909" s="7">
        <v>28.0</v>
      </c>
      <c r="B909" s="7">
        <v>2025.0</v>
      </c>
      <c r="C909" s="8" t="s">
        <v>23</v>
      </c>
      <c r="D909" s="8" t="s">
        <v>24</v>
      </c>
      <c r="E909" s="8" t="s">
        <v>109</v>
      </c>
      <c r="F909" s="10">
        <v>1431053.02</v>
      </c>
      <c r="G909" s="8" t="s">
        <v>74</v>
      </c>
      <c r="H909" s="8" t="s">
        <v>129</v>
      </c>
      <c r="I909" s="8" t="s">
        <v>80</v>
      </c>
      <c r="J909" s="8" t="s">
        <v>2445</v>
      </c>
      <c r="K909" s="11">
        <v>45867.0</v>
      </c>
      <c r="L909" s="68">
        <v>1431053.02</v>
      </c>
      <c r="M909" s="8" t="s">
        <v>1243</v>
      </c>
      <c r="N909" s="10">
        <v>1431053.02</v>
      </c>
      <c r="O909" s="10">
        <v>1431053.02</v>
      </c>
      <c r="P909" s="10">
        <f t="shared" si="113"/>
        <v>0</v>
      </c>
      <c r="Q909" s="8"/>
      <c r="R909" s="8"/>
      <c r="S909" s="8" t="s">
        <v>83</v>
      </c>
      <c r="T909" s="8"/>
      <c r="U909" s="8"/>
      <c r="V909" s="8" t="s">
        <v>2446</v>
      </c>
      <c r="W909" s="8" t="s">
        <v>2447</v>
      </c>
    </row>
    <row r="910" ht="39.75" customHeight="1">
      <c r="A910" s="7">
        <v>29.0</v>
      </c>
      <c r="B910" s="7">
        <v>2025.0</v>
      </c>
      <c r="C910" s="8" t="s">
        <v>23</v>
      </c>
      <c r="D910" s="8" t="s">
        <v>24</v>
      </c>
      <c r="E910" s="8" t="s">
        <v>109</v>
      </c>
      <c r="F910" s="10">
        <v>2862106.05</v>
      </c>
      <c r="G910" s="8" t="s">
        <v>66</v>
      </c>
      <c r="H910" s="8" t="s">
        <v>450</v>
      </c>
      <c r="I910" s="8" t="s">
        <v>80</v>
      </c>
      <c r="J910" s="8" t="s">
        <v>2448</v>
      </c>
      <c r="K910" s="11">
        <v>45800.0</v>
      </c>
      <c r="L910" s="68">
        <v>2862106.05</v>
      </c>
      <c r="M910" s="8" t="s">
        <v>2449</v>
      </c>
      <c r="N910" s="68">
        <v>2862106.05</v>
      </c>
      <c r="O910" s="68">
        <v>2862106.05</v>
      </c>
      <c r="P910" s="10">
        <f t="shared" si="113"/>
        <v>0</v>
      </c>
      <c r="Q910" s="8"/>
      <c r="R910" s="8"/>
      <c r="S910" s="8" t="s">
        <v>83</v>
      </c>
      <c r="T910" s="8"/>
      <c r="U910" s="8"/>
      <c r="V910" s="8" t="s">
        <v>2450</v>
      </c>
      <c r="W910" s="8" t="s">
        <v>2451</v>
      </c>
    </row>
    <row r="911" ht="39.75" customHeight="1">
      <c r="A911" s="7">
        <v>30.0</v>
      </c>
      <c r="B911" s="7">
        <v>2025.0</v>
      </c>
      <c r="C911" s="8" t="s">
        <v>23</v>
      </c>
      <c r="D911" s="8" t="s">
        <v>24</v>
      </c>
      <c r="E911" s="8" t="s">
        <v>119</v>
      </c>
      <c r="F911" s="68">
        <v>78530.0</v>
      </c>
      <c r="G911" s="8" t="s">
        <v>74</v>
      </c>
      <c r="H911" s="8" t="s">
        <v>626</v>
      </c>
      <c r="I911" s="8" t="s">
        <v>123</v>
      </c>
      <c r="J911" s="67" t="s">
        <v>2452</v>
      </c>
      <c r="K911" s="11">
        <v>45933.0</v>
      </c>
      <c r="L911" s="68">
        <v>78530.0</v>
      </c>
      <c r="M911" s="8" t="s">
        <v>2392</v>
      </c>
      <c r="N911" s="68">
        <v>78530.0</v>
      </c>
      <c r="O911" s="68">
        <v>78530.0</v>
      </c>
      <c r="P911" s="10">
        <f t="shared" si="113"/>
        <v>0</v>
      </c>
      <c r="Q911" s="8"/>
      <c r="R911" s="8"/>
      <c r="S911" s="8" t="s">
        <v>31</v>
      </c>
      <c r="T911" s="8"/>
      <c r="U911" s="8"/>
      <c r="V911" s="8" t="s">
        <v>2453</v>
      </c>
      <c r="W911" s="8" t="s">
        <v>2454</v>
      </c>
    </row>
    <row r="912" ht="39.75" customHeight="1">
      <c r="A912" s="7">
        <v>30.0</v>
      </c>
      <c r="B912" s="7">
        <v>2025.0</v>
      </c>
      <c r="C912" s="8" t="s">
        <v>23</v>
      </c>
      <c r="D912" s="8" t="s">
        <v>24</v>
      </c>
      <c r="E912" s="8" t="s">
        <v>119</v>
      </c>
      <c r="F912" s="68">
        <v>72553.92</v>
      </c>
      <c r="G912" s="8" t="s">
        <v>74</v>
      </c>
      <c r="H912" s="8" t="s">
        <v>626</v>
      </c>
      <c r="I912" s="8" t="s">
        <v>123</v>
      </c>
      <c r="J912" s="67" t="s">
        <v>2455</v>
      </c>
      <c r="K912" s="11">
        <v>45933.0</v>
      </c>
      <c r="L912" s="68">
        <v>72553.92</v>
      </c>
      <c r="M912" s="8" t="s">
        <v>2392</v>
      </c>
      <c r="N912" s="68">
        <v>72553.92</v>
      </c>
      <c r="O912" s="68">
        <v>72553.92</v>
      </c>
      <c r="P912" s="10">
        <f t="shared" si="113"/>
        <v>0</v>
      </c>
      <c r="Q912" s="8"/>
      <c r="R912" s="8"/>
      <c r="S912" s="8" t="s">
        <v>31</v>
      </c>
      <c r="T912" s="8"/>
      <c r="U912" s="8"/>
      <c r="V912" s="8" t="s">
        <v>2453</v>
      </c>
      <c r="W912" s="8" t="s">
        <v>2456</v>
      </c>
    </row>
    <row r="913" ht="39.75" customHeight="1">
      <c r="A913" s="7">
        <v>30.0</v>
      </c>
      <c r="B913" s="7">
        <v>2025.0</v>
      </c>
      <c r="C913" s="8" t="s">
        <v>23</v>
      </c>
      <c r="D913" s="8" t="s">
        <v>24</v>
      </c>
      <c r="E913" s="8" t="s">
        <v>119</v>
      </c>
      <c r="F913" s="68">
        <v>334585.74</v>
      </c>
      <c r="G913" s="8" t="s">
        <v>74</v>
      </c>
      <c r="H913" s="8" t="s">
        <v>626</v>
      </c>
      <c r="I913" s="8" t="s">
        <v>123</v>
      </c>
      <c r="J913" s="67" t="s">
        <v>2457</v>
      </c>
      <c r="K913" s="11">
        <v>45933.0</v>
      </c>
      <c r="L913" s="68">
        <v>334585.74</v>
      </c>
      <c r="M913" s="8" t="s">
        <v>2392</v>
      </c>
      <c r="N913" s="68">
        <v>334585.74</v>
      </c>
      <c r="O913" s="68">
        <v>334585.74</v>
      </c>
      <c r="P913" s="10">
        <f t="shared" si="113"/>
        <v>0</v>
      </c>
      <c r="Q913" s="8"/>
      <c r="R913" s="8"/>
      <c r="S913" s="8" t="s">
        <v>31</v>
      </c>
      <c r="T913" s="8"/>
      <c r="U913" s="8"/>
      <c r="V913" s="8" t="s">
        <v>2453</v>
      </c>
      <c r="W913" s="8" t="s">
        <v>2458</v>
      </c>
    </row>
    <row r="914" ht="39.75" customHeight="1">
      <c r="A914" s="7">
        <v>30.0</v>
      </c>
      <c r="B914" s="7">
        <v>2025.0</v>
      </c>
      <c r="C914" s="8" t="s">
        <v>23</v>
      </c>
      <c r="D914" s="8" t="s">
        <v>24</v>
      </c>
      <c r="E914" s="8" t="s">
        <v>119</v>
      </c>
      <c r="F914" s="68">
        <v>79382.0</v>
      </c>
      <c r="G914" s="8" t="s">
        <v>74</v>
      </c>
      <c r="H914" s="8" t="s">
        <v>626</v>
      </c>
      <c r="I914" s="8" t="s">
        <v>123</v>
      </c>
      <c r="J914" s="67" t="s">
        <v>2459</v>
      </c>
      <c r="K914" s="11">
        <v>45933.0</v>
      </c>
      <c r="L914" s="68">
        <v>79382.0</v>
      </c>
      <c r="M914" s="8" t="s">
        <v>2392</v>
      </c>
      <c r="N914" s="68">
        <v>79382.0</v>
      </c>
      <c r="O914" s="68">
        <v>79382.0</v>
      </c>
      <c r="P914" s="10">
        <f t="shared" si="113"/>
        <v>0</v>
      </c>
      <c r="Q914" s="8"/>
      <c r="R914" s="8"/>
      <c r="S914" s="8" t="s">
        <v>31</v>
      </c>
      <c r="T914" s="8"/>
      <c r="U914" s="8"/>
      <c r="V914" s="8" t="s">
        <v>2453</v>
      </c>
      <c r="W914" s="8" t="s">
        <v>2460</v>
      </c>
    </row>
    <row r="915" ht="39.75" customHeight="1">
      <c r="A915" s="7">
        <v>30.0</v>
      </c>
      <c r="B915" s="7">
        <v>2025.0</v>
      </c>
      <c r="C915" s="8" t="s">
        <v>23</v>
      </c>
      <c r="D915" s="8" t="s">
        <v>24</v>
      </c>
      <c r="E915" s="8" t="s">
        <v>119</v>
      </c>
      <c r="F915" s="68">
        <v>77310.0</v>
      </c>
      <c r="G915" s="8" t="s">
        <v>74</v>
      </c>
      <c r="H915" s="8" t="s">
        <v>626</v>
      </c>
      <c r="I915" s="8" t="s">
        <v>123</v>
      </c>
      <c r="J915" s="67" t="s">
        <v>2461</v>
      </c>
      <c r="K915" s="11">
        <v>45933.0</v>
      </c>
      <c r="L915" s="68">
        <v>77310.0</v>
      </c>
      <c r="M915" s="8" t="s">
        <v>2392</v>
      </c>
      <c r="N915" s="68">
        <v>77310.0</v>
      </c>
      <c r="O915" s="68">
        <v>77310.0</v>
      </c>
      <c r="P915" s="10">
        <f t="shared" si="113"/>
        <v>0</v>
      </c>
      <c r="Q915" s="8"/>
      <c r="R915" s="8"/>
      <c r="S915" s="8" t="s">
        <v>31</v>
      </c>
      <c r="T915" s="8"/>
      <c r="U915" s="8"/>
      <c r="V915" s="8" t="s">
        <v>2453</v>
      </c>
      <c r="W915" s="8" t="s">
        <v>2462</v>
      </c>
    </row>
    <row r="916" ht="39.75" customHeight="1">
      <c r="A916" s="7">
        <v>30.0</v>
      </c>
      <c r="B916" s="7">
        <v>2025.0</v>
      </c>
      <c r="C916" s="8" t="s">
        <v>23</v>
      </c>
      <c r="D916" s="8" t="s">
        <v>24</v>
      </c>
      <c r="E916" s="8" t="s">
        <v>119</v>
      </c>
      <c r="F916" s="68">
        <v>100078.79</v>
      </c>
      <c r="G916" s="8" t="s">
        <v>74</v>
      </c>
      <c r="H916" s="8" t="s">
        <v>626</v>
      </c>
      <c r="I916" s="8" t="s">
        <v>123</v>
      </c>
      <c r="J916" s="67" t="s">
        <v>2463</v>
      </c>
      <c r="K916" s="11">
        <v>45933.0</v>
      </c>
      <c r="L916" s="68">
        <v>100078.79</v>
      </c>
      <c r="M916" s="8" t="s">
        <v>2392</v>
      </c>
      <c r="N916" s="68">
        <v>100078.79</v>
      </c>
      <c r="O916" s="68">
        <v>100078.79</v>
      </c>
      <c r="P916" s="10">
        <f t="shared" si="113"/>
        <v>0</v>
      </c>
      <c r="Q916" s="8"/>
      <c r="R916" s="8"/>
      <c r="S916" s="8" t="s">
        <v>31</v>
      </c>
      <c r="T916" s="8"/>
      <c r="U916" s="8"/>
      <c r="V916" s="8" t="s">
        <v>2453</v>
      </c>
      <c r="W916" s="8" t="s">
        <v>2464</v>
      </c>
    </row>
    <row r="917" ht="39.75" customHeight="1">
      <c r="A917" s="7">
        <v>30.0</v>
      </c>
      <c r="B917" s="7">
        <v>2025.0</v>
      </c>
      <c r="C917" s="8" t="s">
        <v>23</v>
      </c>
      <c r="D917" s="8" t="s">
        <v>24</v>
      </c>
      <c r="E917" s="8" t="s">
        <v>119</v>
      </c>
      <c r="F917" s="68">
        <v>39911.0</v>
      </c>
      <c r="G917" s="8" t="s">
        <v>74</v>
      </c>
      <c r="H917" s="8" t="s">
        <v>626</v>
      </c>
      <c r="I917" s="8" t="s">
        <v>123</v>
      </c>
      <c r="J917" s="67" t="s">
        <v>2465</v>
      </c>
      <c r="K917" s="11">
        <v>45933.0</v>
      </c>
      <c r="L917" s="68">
        <v>39911.0</v>
      </c>
      <c r="M917" s="8" t="s">
        <v>2392</v>
      </c>
      <c r="N917" s="68">
        <v>39911.0</v>
      </c>
      <c r="O917" s="68">
        <v>39911.0</v>
      </c>
      <c r="P917" s="10">
        <f t="shared" si="113"/>
        <v>0</v>
      </c>
      <c r="Q917" s="8"/>
      <c r="R917" s="8"/>
      <c r="S917" s="8" t="s">
        <v>31</v>
      </c>
      <c r="T917" s="8"/>
      <c r="U917" s="8"/>
      <c r="V917" s="8" t="s">
        <v>2453</v>
      </c>
      <c r="W917" s="8" t="s">
        <v>2464</v>
      </c>
    </row>
    <row r="918" ht="39.75" customHeight="1">
      <c r="A918" s="7">
        <v>30.0</v>
      </c>
      <c r="B918" s="7">
        <v>2025.0</v>
      </c>
      <c r="C918" s="8" t="s">
        <v>23</v>
      </c>
      <c r="D918" s="8" t="s">
        <v>24</v>
      </c>
      <c r="E918" s="8" t="s">
        <v>119</v>
      </c>
      <c r="F918" s="68">
        <v>79754.6</v>
      </c>
      <c r="G918" s="8" t="s">
        <v>74</v>
      </c>
      <c r="H918" s="8" t="s">
        <v>626</v>
      </c>
      <c r="I918" s="8" t="s">
        <v>123</v>
      </c>
      <c r="J918" s="67" t="s">
        <v>2466</v>
      </c>
      <c r="K918" s="11">
        <v>45933.0</v>
      </c>
      <c r="L918" s="68">
        <v>79754.6</v>
      </c>
      <c r="M918" s="8" t="s">
        <v>2392</v>
      </c>
      <c r="N918" s="68">
        <v>79754.6</v>
      </c>
      <c r="O918" s="68">
        <v>79754.6</v>
      </c>
      <c r="P918" s="10">
        <f t="shared" si="113"/>
        <v>0</v>
      </c>
      <c r="Q918" s="8"/>
      <c r="R918" s="8"/>
      <c r="S918" s="8" t="s">
        <v>31</v>
      </c>
      <c r="T918" s="8"/>
      <c r="U918" s="8"/>
      <c r="V918" s="8" t="s">
        <v>2453</v>
      </c>
      <c r="W918" s="8" t="s">
        <v>2467</v>
      </c>
    </row>
    <row r="919" ht="39.75" customHeight="1">
      <c r="A919" s="7">
        <v>31.0</v>
      </c>
      <c r="B919" s="7">
        <v>2025.0</v>
      </c>
      <c r="C919" s="8" t="s">
        <v>23</v>
      </c>
      <c r="D919" s="8" t="s">
        <v>24</v>
      </c>
      <c r="E919" s="8" t="s">
        <v>119</v>
      </c>
      <c r="F919" s="10">
        <v>2000000.0</v>
      </c>
      <c r="G919" s="8" t="s">
        <v>74</v>
      </c>
      <c r="H919" s="8" t="s">
        <v>27</v>
      </c>
      <c r="I919" s="8" t="s">
        <v>40</v>
      </c>
      <c r="J919" s="8" t="s">
        <v>2468</v>
      </c>
      <c r="K919" s="11">
        <v>45852.0</v>
      </c>
      <c r="L919" s="68">
        <v>2000000.0</v>
      </c>
      <c r="M919" s="8" t="s">
        <v>997</v>
      </c>
      <c r="N919" s="10">
        <v>2000000.0</v>
      </c>
      <c r="O919" s="10">
        <v>2000000.0</v>
      </c>
      <c r="P919" s="10">
        <f t="shared" si="113"/>
        <v>0</v>
      </c>
      <c r="Q919" s="8"/>
      <c r="R919" s="8"/>
      <c r="S919" s="8" t="s">
        <v>43</v>
      </c>
      <c r="T919" s="8"/>
      <c r="U919" s="8"/>
      <c r="V919" s="8" t="s">
        <v>2469</v>
      </c>
      <c r="W919" s="8" t="s">
        <v>2470</v>
      </c>
    </row>
    <row r="920" ht="39.75" customHeight="1">
      <c r="A920" s="7">
        <v>32.0</v>
      </c>
      <c r="B920" s="7">
        <v>2025.0</v>
      </c>
      <c r="C920" s="8" t="s">
        <v>23</v>
      </c>
      <c r="D920" s="8" t="s">
        <v>24</v>
      </c>
      <c r="E920" s="8" t="s">
        <v>119</v>
      </c>
      <c r="F920" s="10">
        <v>450000.0</v>
      </c>
      <c r="G920" s="8" t="s">
        <v>198</v>
      </c>
      <c r="H920" s="8" t="s">
        <v>1057</v>
      </c>
      <c r="I920" s="8" t="s">
        <v>67</v>
      </c>
      <c r="J920" s="8" t="s">
        <v>2471</v>
      </c>
      <c r="K920" s="11">
        <v>45883.0</v>
      </c>
      <c r="L920" s="68">
        <v>450000.0</v>
      </c>
      <c r="M920" s="8" t="s">
        <v>2472</v>
      </c>
      <c r="N920" s="68">
        <v>450000.0</v>
      </c>
      <c r="O920" s="68">
        <v>450000.0</v>
      </c>
      <c r="P920" s="10">
        <f t="shared" si="113"/>
        <v>0</v>
      </c>
      <c r="Q920" s="8"/>
      <c r="R920" s="8"/>
      <c r="S920" s="8" t="s">
        <v>31</v>
      </c>
      <c r="T920" s="8"/>
      <c r="U920" s="8"/>
      <c r="V920" s="8" t="s">
        <v>2473</v>
      </c>
      <c r="W920" s="8" t="s">
        <v>2474</v>
      </c>
    </row>
    <row r="921" ht="39.75" customHeight="1">
      <c r="A921" s="7">
        <v>32.0</v>
      </c>
      <c r="B921" s="7">
        <v>2025.0</v>
      </c>
      <c r="C921" s="8" t="s">
        <v>23</v>
      </c>
      <c r="D921" s="8" t="s">
        <v>24</v>
      </c>
      <c r="E921" s="8" t="s">
        <v>119</v>
      </c>
      <c r="F921" s="10">
        <v>387893.95</v>
      </c>
      <c r="G921" s="8" t="s">
        <v>198</v>
      </c>
      <c r="H921" s="8" t="s">
        <v>1057</v>
      </c>
      <c r="I921" s="8" t="s">
        <v>67</v>
      </c>
      <c r="J921" s="8" t="s">
        <v>2475</v>
      </c>
      <c r="K921" s="11">
        <v>45890.0</v>
      </c>
      <c r="L921" s="68">
        <v>387893.95</v>
      </c>
      <c r="M921" s="8" t="s">
        <v>2472</v>
      </c>
      <c r="N921" s="10">
        <v>387893.95</v>
      </c>
      <c r="O921" s="10">
        <v>387893.95</v>
      </c>
      <c r="P921" s="10">
        <f t="shared" si="113"/>
        <v>0</v>
      </c>
      <c r="Q921" s="8"/>
      <c r="R921" s="8"/>
      <c r="S921" s="8" t="s">
        <v>31</v>
      </c>
      <c r="T921" s="8"/>
      <c r="U921" s="8"/>
      <c r="V921" s="8" t="s">
        <v>2473</v>
      </c>
      <c r="W921" s="8" t="s">
        <v>2476</v>
      </c>
    </row>
    <row r="922" ht="39.75" customHeight="1">
      <c r="A922" s="43">
        <v>32.0</v>
      </c>
      <c r="B922" s="43">
        <v>2025.0</v>
      </c>
      <c r="C922" s="44" t="s">
        <v>23</v>
      </c>
      <c r="D922" s="44" t="s">
        <v>24</v>
      </c>
      <c r="E922" s="44" t="s">
        <v>119</v>
      </c>
      <c r="F922" s="45">
        <v>162106.05</v>
      </c>
      <c r="G922" s="44" t="s">
        <v>74</v>
      </c>
      <c r="H922" s="44" t="s">
        <v>313</v>
      </c>
      <c r="I922" s="44" t="s">
        <v>80</v>
      </c>
      <c r="J922" s="69" t="s">
        <v>2477</v>
      </c>
      <c r="K922" s="46">
        <v>46022.0</v>
      </c>
      <c r="L922" s="45">
        <v>162106.05</v>
      </c>
      <c r="M922" s="44" t="s">
        <v>1098</v>
      </c>
      <c r="N922" s="45">
        <v>0.0</v>
      </c>
      <c r="O922" s="45">
        <v>0.0</v>
      </c>
      <c r="P922" s="45">
        <f t="shared" si="113"/>
        <v>162106.05</v>
      </c>
      <c r="Q922" s="44"/>
      <c r="R922" s="44"/>
      <c r="S922" s="44" t="s">
        <v>83</v>
      </c>
      <c r="T922" s="44"/>
      <c r="U922" s="44"/>
      <c r="V922" s="44" t="s">
        <v>2478</v>
      </c>
      <c r="W922" s="44" t="s">
        <v>2479</v>
      </c>
    </row>
    <row r="923" ht="39.75" customHeight="1">
      <c r="A923" s="7">
        <v>33.0</v>
      </c>
      <c r="B923" s="7">
        <v>2025.0</v>
      </c>
      <c r="C923" s="8" t="s">
        <v>23</v>
      </c>
      <c r="D923" s="8" t="s">
        <v>24</v>
      </c>
      <c r="E923" s="8" t="s">
        <v>119</v>
      </c>
      <c r="F923" s="10">
        <v>900000.0</v>
      </c>
      <c r="G923" s="8" t="s">
        <v>198</v>
      </c>
      <c r="H923" s="8" t="s">
        <v>27</v>
      </c>
      <c r="I923" s="8" t="s">
        <v>67</v>
      </c>
      <c r="J923" s="8" t="s">
        <v>2480</v>
      </c>
      <c r="K923" s="11">
        <v>45772.0</v>
      </c>
      <c r="L923" s="68">
        <v>900000.0</v>
      </c>
      <c r="M923" s="8" t="s">
        <v>2472</v>
      </c>
      <c r="N923" s="10">
        <v>900000.0</v>
      </c>
      <c r="O923" s="10">
        <v>900000.0</v>
      </c>
      <c r="P923" s="10">
        <f t="shared" si="113"/>
        <v>0</v>
      </c>
      <c r="Q923" s="8"/>
      <c r="R923" s="8"/>
      <c r="S923" s="8" t="s">
        <v>31</v>
      </c>
      <c r="T923" s="8"/>
      <c r="U923" s="8"/>
      <c r="V923" s="8" t="s">
        <v>2473</v>
      </c>
      <c r="W923" s="8" t="s">
        <v>2481</v>
      </c>
    </row>
    <row r="924" ht="39.75" customHeight="1">
      <c r="A924" s="43">
        <v>33.0</v>
      </c>
      <c r="B924" s="43">
        <v>2025.0</v>
      </c>
      <c r="C924" s="44" t="s">
        <v>23</v>
      </c>
      <c r="D924" s="44" t="s">
        <v>24</v>
      </c>
      <c r="E924" s="44" t="s">
        <v>119</v>
      </c>
      <c r="F924" s="45">
        <v>900000.0</v>
      </c>
      <c r="G924" s="44" t="s">
        <v>198</v>
      </c>
      <c r="H924" s="44" t="s">
        <v>27</v>
      </c>
      <c r="I924" s="44" t="s">
        <v>67</v>
      </c>
      <c r="J924" s="44" t="s">
        <v>2482</v>
      </c>
      <c r="K924" s="46">
        <v>45883.0</v>
      </c>
      <c r="L924" s="73">
        <v>900000.0</v>
      </c>
      <c r="M924" s="44" t="s">
        <v>2472</v>
      </c>
      <c r="N924" s="73">
        <v>900000.0</v>
      </c>
      <c r="O924" s="45">
        <v>675000.0</v>
      </c>
      <c r="P924" s="45">
        <f t="shared" si="113"/>
        <v>225000</v>
      </c>
      <c r="Q924" s="44"/>
      <c r="R924" s="44"/>
      <c r="S924" s="44" t="s">
        <v>31</v>
      </c>
      <c r="T924" s="44"/>
      <c r="U924" s="44"/>
      <c r="V924" s="44" t="s">
        <v>2473</v>
      </c>
      <c r="W924" s="44" t="s">
        <v>2483</v>
      </c>
    </row>
    <row r="925" ht="39.75" customHeight="1">
      <c r="A925" s="7">
        <v>33.0</v>
      </c>
      <c r="B925" s="7">
        <v>2025.0</v>
      </c>
      <c r="C925" s="8" t="s">
        <v>23</v>
      </c>
      <c r="D925" s="8" t="s">
        <v>24</v>
      </c>
      <c r="E925" s="8" t="s">
        <v>119</v>
      </c>
      <c r="F925" s="10">
        <v>62106.05</v>
      </c>
      <c r="G925" s="8" t="s">
        <v>198</v>
      </c>
      <c r="H925" s="8" t="s">
        <v>27</v>
      </c>
      <c r="I925" s="8" t="s">
        <v>67</v>
      </c>
      <c r="J925" s="8" t="s">
        <v>2484</v>
      </c>
      <c r="K925" s="11">
        <v>45890.0</v>
      </c>
      <c r="L925" s="68">
        <v>62106.05</v>
      </c>
      <c r="M925" s="8" t="s">
        <v>2472</v>
      </c>
      <c r="N925" s="10">
        <v>62106.05</v>
      </c>
      <c r="O925" s="10">
        <v>62106.05</v>
      </c>
      <c r="P925" s="10">
        <f t="shared" si="113"/>
        <v>0</v>
      </c>
      <c r="Q925" s="8"/>
      <c r="R925" s="8"/>
      <c r="S925" s="8" t="s">
        <v>31</v>
      </c>
      <c r="T925" s="8"/>
      <c r="U925" s="8"/>
      <c r="V925" s="8" t="s">
        <v>2473</v>
      </c>
      <c r="W925" s="8" t="s">
        <v>2485</v>
      </c>
    </row>
    <row r="926" ht="39.75" customHeight="1">
      <c r="A926" s="7">
        <v>34.0</v>
      </c>
      <c r="B926" s="7">
        <v>2025.0</v>
      </c>
      <c r="C926" s="8" t="s">
        <v>23</v>
      </c>
      <c r="D926" s="8" t="s">
        <v>24</v>
      </c>
      <c r="E926" s="8" t="s">
        <v>128</v>
      </c>
      <c r="F926" s="10">
        <v>1150000.0</v>
      </c>
      <c r="G926" s="8" t="s">
        <v>110</v>
      </c>
      <c r="H926" s="8" t="s">
        <v>129</v>
      </c>
      <c r="I926" s="8" t="s">
        <v>86</v>
      </c>
      <c r="J926" s="8" t="s">
        <v>2486</v>
      </c>
      <c r="K926" s="11">
        <v>45755.0</v>
      </c>
      <c r="L926" s="68">
        <v>1150000.0</v>
      </c>
      <c r="M926" s="8" t="s">
        <v>1193</v>
      </c>
      <c r="N926" s="10">
        <v>1150000.0</v>
      </c>
      <c r="O926" s="10">
        <v>1150000.0</v>
      </c>
      <c r="P926" s="10">
        <f t="shared" si="113"/>
        <v>0</v>
      </c>
      <c r="Q926" s="8"/>
      <c r="R926" s="8"/>
      <c r="S926" s="8"/>
      <c r="T926" s="8"/>
      <c r="U926" s="8"/>
      <c r="V926" s="8" t="s">
        <v>2487</v>
      </c>
      <c r="W926" s="8" t="s">
        <v>2488</v>
      </c>
    </row>
    <row r="927" ht="39.75" customHeight="1">
      <c r="A927" s="7">
        <v>35.0</v>
      </c>
      <c r="B927" s="7">
        <v>2025.0</v>
      </c>
      <c r="C927" s="8" t="s">
        <v>23</v>
      </c>
      <c r="D927" s="8" t="s">
        <v>24</v>
      </c>
      <c r="E927" s="8" t="s">
        <v>128</v>
      </c>
      <c r="F927" s="10">
        <v>1150000.0</v>
      </c>
      <c r="G927" s="8" t="s">
        <v>110</v>
      </c>
      <c r="H927" s="8" t="s">
        <v>129</v>
      </c>
      <c r="I927" s="8" t="s">
        <v>86</v>
      </c>
      <c r="J927" s="8" t="s">
        <v>2489</v>
      </c>
      <c r="K927" s="11">
        <v>45770.0</v>
      </c>
      <c r="L927" s="68">
        <v>1150000.0</v>
      </c>
      <c r="M927" s="8" t="s">
        <v>1193</v>
      </c>
      <c r="N927" s="10">
        <v>1150000.0</v>
      </c>
      <c r="O927" s="10">
        <v>1150000.0</v>
      </c>
      <c r="P927" s="10">
        <f t="shared" si="113"/>
        <v>0</v>
      </c>
      <c r="Q927" s="8"/>
      <c r="R927" s="8"/>
      <c r="S927" s="8"/>
      <c r="T927" s="8"/>
      <c r="U927" s="8"/>
      <c r="V927" s="8" t="s">
        <v>2490</v>
      </c>
      <c r="W927" s="8" t="s">
        <v>2491</v>
      </c>
    </row>
    <row r="928" ht="39.75" customHeight="1">
      <c r="A928" s="7">
        <v>36.0</v>
      </c>
      <c r="B928" s="7">
        <v>2025.0</v>
      </c>
      <c r="C928" s="8" t="s">
        <v>23</v>
      </c>
      <c r="D928" s="8" t="s">
        <v>24</v>
      </c>
      <c r="E928" s="8" t="s">
        <v>128</v>
      </c>
      <c r="F928" s="10">
        <v>562106.05</v>
      </c>
      <c r="G928" s="8" t="s">
        <v>110</v>
      </c>
      <c r="H928" s="8" t="s">
        <v>129</v>
      </c>
      <c r="I928" s="8" t="s">
        <v>86</v>
      </c>
      <c r="J928" s="8" t="s">
        <v>2492</v>
      </c>
      <c r="K928" s="11">
        <v>45770.0</v>
      </c>
      <c r="L928" s="68">
        <v>562106.05</v>
      </c>
      <c r="M928" s="8" t="s">
        <v>1193</v>
      </c>
      <c r="N928" s="10">
        <v>562106.05</v>
      </c>
      <c r="O928" s="10">
        <v>562106.05</v>
      </c>
      <c r="P928" s="10">
        <f t="shared" si="113"/>
        <v>0</v>
      </c>
      <c r="Q928" s="8"/>
      <c r="R928" s="8"/>
      <c r="S928" s="8"/>
      <c r="T928" s="8"/>
      <c r="U928" s="8"/>
      <c r="V928" s="8" t="s">
        <v>2493</v>
      </c>
      <c r="W928" s="8" t="s">
        <v>2494</v>
      </c>
    </row>
    <row r="929" ht="39.75" customHeight="1">
      <c r="A929" s="7">
        <v>37.0</v>
      </c>
      <c r="B929" s="7">
        <v>2025.0</v>
      </c>
      <c r="C929" s="8" t="s">
        <v>23</v>
      </c>
      <c r="D929" s="8" t="s">
        <v>24</v>
      </c>
      <c r="E929" s="8" t="s">
        <v>128</v>
      </c>
      <c r="F929" s="10">
        <v>400000.0</v>
      </c>
      <c r="G929" s="8" t="s">
        <v>1152</v>
      </c>
      <c r="H929" s="8" t="s">
        <v>541</v>
      </c>
      <c r="I929" s="8" t="s">
        <v>86</v>
      </c>
      <c r="J929" s="8" t="s">
        <v>2495</v>
      </c>
      <c r="K929" s="11">
        <v>45803.0</v>
      </c>
      <c r="L929" s="68">
        <v>400000.0</v>
      </c>
      <c r="M929" s="8" t="s">
        <v>1525</v>
      </c>
      <c r="N929" s="10">
        <v>400000.0</v>
      </c>
      <c r="O929" s="10">
        <v>400000.0</v>
      </c>
      <c r="P929" s="10">
        <f t="shared" si="113"/>
        <v>0</v>
      </c>
      <c r="Q929" s="8"/>
      <c r="R929" s="8"/>
      <c r="S929" s="8"/>
      <c r="T929" s="8"/>
      <c r="U929" s="8"/>
      <c r="V929" s="8" t="s">
        <v>2496</v>
      </c>
      <c r="W929" s="8" t="s">
        <v>2497</v>
      </c>
    </row>
    <row r="930" ht="39.75" customHeight="1">
      <c r="A930" s="7">
        <v>38.0</v>
      </c>
      <c r="B930" s="7">
        <v>2025.0</v>
      </c>
      <c r="C930" s="8" t="s">
        <v>23</v>
      </c>
      <c r="D930" s="8" t="s">
        <v>24</v>
      </c>
      <c r="E930" s="8" t="s">
        <v>128</v>
      </c>
      <c r="F930" s="10">
        <v>162106.05</v>
      </c>
      <c r="G930" s="8" t="s">
        <v>1152</v>
      </c>
      <c r="H930" s="8" t="s">
        <v>129</v>
      </c>
      <c r="I930" s="8" t="s">
        <v>86</v>
      </c>
      <c r="J930" s="8" t="s">
        <v>2498</v>
      </c>
      <c r="K930" s="11">
        <v>45748.0</v>
      </c>
      <c r="L930" s="68">
        <v>162106.05</v>
      </c>
      <c r="M930" s="8" t="s">
        <v>1203</v>
      </c>
      <c r="N930" s="10">
        <v>162106.05</v>
      </c>
      <c r="O930" s="10">
        <v>162106.05</v>
      </c>
      <c r="P930" s="10">
        <f t="shared" si="113"/>
        <v>0</v>
      </c>
      <c r="Q930" s="8"/>
      <c r="R930" s="8"/>
      <c r="S930" s="8"/>
      <c r="T930" s="8"/>
      <c r="U930" s="8"/>
      <c r="V930" s="8" t="s">
        <v>2499</v>
      </c>
      <c r="W930" s="8" t="s">
        <v>2500</v>
      </c>
    </row>
    <row r="931" ht="39.75" customHeight="1">
      <c r="A931" s="7">
        <v>39.0</v>
      </c>
      <c r="B931" s="7">
        <v>2025.0</v>
      </c>
      <c r="C931" s="8" t="s">
        <v>23</v>
      </c>
      <c r="D931" s="8" t="s">
        <v>24</v>
      </c>
      <c r="E931" s="8" t="s">
        <v>128</v>
      </c>
      <c r="F931" s="10">
        <v>1000000.0</v>
      </c>
      <c r="G931" s="8" t="s">
        <v>1152</v>
      </c>
      <c r="H931" s="8" t="s">
        <v>1673</v>
      </c>
      <c r="I931" s="8" t="s">
        <v>86</v>
      </c>
      <c r="J931" s="8" t="s">
        <v>2501</v>
      </c>
      <c r="K931" s="11">
        <v>45784.0</v>
      </c>
      <c r="L931" s="68">
        <v>1000000.0</v>
      </c>
      <c r="M931" s="8" t="s">
        <v>2502</v>
      </c>
      <c r="N931" s="10">
        <v>1000000.0</v>
      </c>
      <c r="O931" s="10">
        <v>1000000.0</v>
      </c>
      <c r="P931" s="10">
        <f t="shared" si="113"/>
        <v>0</v>
      </c>
      <c r="Q931" s="8"/>
      <c r="R931" s="8"/>
      <c r="S931" s="8"/>
      <c r="T931" s="8"/>
      <c r="U931" s="8"/>
      <c r="V931" s="8" t="s">
        <v>2503</v>
      </c>
      <c r="W931" s="8" t="s">
        <v>2504</v>
      </c>
    </row>
    <row r="932" ht="39.75" customHeight="1">
      <c r="A932" s="7">
        <v>40.0</v>
      </c>
      <c r="B932" s="7">
        <v>2025.0</v>
      </c>
      <c r="C932" s="8" t="s">
        <v>23</v>
      </c>
      <c r="D932" s="8" t="s">
        <v>24</v>
      </c>
      <c r="E932" s="8" t="s">
        <v>128</v>
      </c>
      <c r="F932" s="10">
        <v>1300000.0</v>
      </c>
      <c r="G932" s="8" t="s">
        <v>1152</v>
      </c>
      <c r="H932" s="8" t="s">
        <v>129</v>
      </c>
      <c r="I932" s="8" t="s">
        <v>80</v>
      </c>
      <c r="J932" s="8" t="s">
        <v>2505</v>
      </c>
      <c r="K932" s="11">
        <v>45748.0</v>
      </c>
      <c r="L932" s="68">
        <v>1300000.0</v>
      </c>
      <c r="M932" s="8" t="s">
        <v>2506</v>
      </c>
      <c r="N932" s="10">
        <v>1300000.0</v>
      </c>
      <c r="O932" s="10">
        <v>1300000.0</v>
      </c>
      <c r="P932" s="10">
        <f t="shared" si="113"/>
        <v>0</v>
      </c>
      <c r="Q932" s="8"/>
      <c r="R932" s="8"/>
      <c r="S932" s="8"/>
      <c r="T932" s="8"/>
      <c r="U932" s="8"/>
      <c r="V932" s="8" t="s">
        <v>2446</v>
      </c>
      <c r="W932" s="8" t="s">
        <v>2507</v>
      </c>
    </row>
    <row r="933" ht="39.75" customHeight="1">
      <c r="A933" s="43">
        <v>41.0</v>
      </c>
      <c r="B933" s="43">
        <v>2025.0</v>
      </c>
      <c r="C933" s="44" t="s">
        <v>23</v>
      </c>
      <c r="D933" s="44" t="s">
        <v>24</v>
      </c>
      <c r="E933" s="44" t="s">
        <v>1215</v>
      </c>
      <c r="F933" s="45">
        <v>1000000.0</v>
      </c>
      <c r="G933" s="44" t="s">
        <v>66</v>
      </c>
      <c r="H933" s="44" t="s">
        <v>180</v>
      </c>
      <c r="I933" s="44" t="s">
        <v>80</v>
      </c>
      <c r="J933" s="44" t="s">
        <v>2508</v>
      </c>
      <c r="K933" s="46">
        <v>45919.0</v>
      </c>
      <c r="L933" s="73">
        <v>1000000.0</v>
      </c>
      <c r="M933" s="44" t="s">
        <v>2509</v>
      </c>
      <c r="N933" s="74">
        <v>500000.0</v>
      </c>
      <c r="O933" s="74">
        <v>500000.0</v>
      </c>
      <c r="P933" s="45">
        <f t="shared" si="113"/>
        <v>500000</v>
      </c>
      <c r="Q933" s="44"/>
      <c r="R933" s="44"/>
      <c r="S933" s="44" t="s">
        <v>83</v>
      </c>
      <c r="T933" s="44"/>
      <c r="U933" s="44"/>
      <c r="V933" s="44" t="s">
        <v>2510</v>
      </c>
      <c r="W933" s="44" t="s">
        <v>2511</v>
      </c>
    </row>
    <row r="934" ht="39.0" customHeight="1">
      <c r="A934" s="7">
        <v>42.0</v>
      </c>
      <c r="B934" s="7">
        <v>2025.0</v>
      </c>
      <c r="C934" s="8" t="s">
        <v>23</v>
      </c>
      <c r="D934" s="8" t="s">
        <v>24</v>
      </c>
      <c r="E934" s="8" t="s">
        <v>1215</v>
      </c>
      <c r="F934" s="10">
        <v>113240.25</v>
      </c>
      <c r="G934" s="8" t="s">
        <v>74</v>
      </c>
      <c r="H934" s="8" t="s">
        <v>27</v>
      </c>
      <c r="I934" s="8" t="s">
        <v>46</v>
      </c>
      <c r="J934" s="67" t="s">
        <v>2512</v>
      </c>
      <c r="K934" s="11">
        <v>46009.0</v>
      </c>
      <c r="L934" s="10">
        <v>113240.25</v>
      </c>
      <c r="M934" s="8" t="s">
        <v>2513</v>
      </c>
      <c r="N934" s="10">
        <v>113240.25</v>
      </c>
      <c r="O934" s="10">
        <v>113240.25</v>
      </c>
      <c r="P934" s="10">
        <f t="shared" si="113"/>
        <v>0</v>
      </c>
      <c r="Q934" s="8"/>
      <c r="R934" s="8"/>
      <c r="S934" s="8" t="s">
        <v>31</v>
      </c>
      <c r="T934" s="8"/>
      <c r="U934" s="8"/>
      <c r="V934" s="8" t="s">
        <v>2514</v>
      </c>
      <c r="W934" s="8" t="s">
        <v>2515</v>
      </c>
    </row>
    <row r="935" ht="39.0" customHeight="1">
      <c r="A935" s="7">
        <v>42.0</v>
      </c>
      <c r="B935" s="7">
        <v>2025.0</v>
      </c>
      <c r="C935" s="8" t="s">
        <v>23</v>
      </c>
      <c r="D935" s="8" t="s">
        <v>24</v>
      </c>
      <c r="E935" s="8" t="s">
        <v>1215</v>
      </c>
      <c r="F935" s="10">
        <v>79952.41</v>
      </c>
      <c r="G935" s="8" t="s">
        <v>74</v>
      </c>
      <c r="H935" s="8" t="s">
        <v>27</v>
      </c>
      <c r="I935" s="8" t="s">
        <v>46</v>
      </c>
      <c r="J935" s="67" t="s">
        <v>2516</v>
      </c>
      <c r="K935" s="11">
        <v>46009.0</v>
      </c>
      <c r="L935" s="10">
        <v>79952.41</v>
      </c>
      <c r="M935" s="8" t="s">
        <v>2513</v>
      </c>
      <c r="N935" s="10">
        <v>79952.41</v>
      </c>
      <c r="O935" s="10">
        <v>79952.41</v>
      </c>
      <c r="P935" s="10">
        <f t="shared" si="113"/>
        <v>0</v>
      </c>
      <c r="Q935" s="8"/>
      <c r="R935" s="8"/>
      <c r="S935" s="8" t="s">
        <v>31</v>
      </c>
      <c r="T935" s="8"/>
      <c r="U935" s="8"/>
      <c r="V935" s="8" t="s">
        <v>2514</v>
      </c>
      <c r="W935" s="8" t="s">
        <v>2517</v>
      </c>
    </row>
    <row r="936" ht="39.0" customHeight="1">
      <c r="A936" s="7">
        <v>42.0</v>
      </c>
      <c r="B936" s="7">
        <v>2025.0</v>
      </c>
      <c r="C936" s="8" t="s">
        <v>23</v>
      </c>
      <c r="D936" s="8" t="s">
        <v>24</v>
      </c>
      <c r="E936" s="8" t="s">
        <v>1215</v>
      </c>
      <c r="F936" s="10">
        <v>6807.34</v>
      </c>
      <c r="G936" s="8" t="s">
        <v>74</v>
      </c>
      <c r="H936" s="8" t="s">
        <v>27</v>
      </c>
      <c r="I936" s="8" t="s">
        <v>46</v>
      </c>
      <c r="J936" s="67" t="s">
        <v>2518</v>
      </c>
      <c r="K936" s="11">
        <v>46009.0</v>
      </c>
      <c r="L936" s="10">
        <v>6807.34</v>
      </c>
      <c r="M936" s="8" t="s">
        <v>2513</v>
      </c>
      <c r="N936" s="10">
        <v>6807.34</v>
      </c>
      <c r="O936" s="10">
        <v>6807.34</v>
      </c>
      <c r="P936" s="10">
        <f t="shared" si="113"/>
        <v>0</v>
      </c>
      <c r="Q936" s="8"/>
      <c r="R936" s="8"/>
      <c r="S936" s="8" t="s">
        <v>31</v>
      </c>
      <c r="T936" s="8"/>
      <c r="U936" s="8"/>
      <c r="V936" s="8" t="s">
        <v>2514</v>
      </c>
      <c r="W936" s="8" t="s">
        <v>2519</v>
      </c>
    </row>
    <row r="937" ht="39.75" customHeight="1">
      <c r="A937" s="7">
        <v>43.0</v>
      </c>
      <c r="B937" s="7">
        <v>2025.0</v>
      </c>
      <c r="C937" s="8" t="s">
        <v>23</v>
      </c>
      <c r="D937" s="8" t="s">
        <v>24</v>
      </c>
      <c r="E937" s="8" t="s">
        <v>1215</v>
      </c>
      <c r="F937" s="10">
        <v>32941.77</v>
      </c>
      <c r="G937" s="8" t="s">
        <v>74</v>
      </c>
      <c r="H937" s="8" t="s">
        <v>27</v>
      </c>
      <c r="I937" s="8" t="s">
        <v>46</v>
      </c>
      <c r="J937" s="67" t="s">
        <v>2518</v>
      </c>
      <c r="K937" s="11">
        <v>46009.0</v>
      </c>
      <c r="L937" s="10">
        <v>32941.77</v>
      </c>
      <c r="M937" s="8" t="s">
        <v>2513</v>
      </c>
      <c r="N937" s="10">
        <v>32941.77</v>
      </c>
      <c r="O937" s="10">
        <v>32941.77</v>
      </c>
      <c r="P937" s="10">
        <f t="shared" si="113"/>
        <v>0</v>
      </c>
      <c r="Q937" s="8"/>
      <c r="R937" s="8"/>
      <c r="S937" s="8" t="s">
        <v>31</v>
      </c>
      <c r="T937" s="8"/>
      <c r="U937" s="8"/>
      <c r="V937" s="8" t="s">
        <v>2514</v>
      </c>
      <c r="W937" s="8" t="s">
        <v>2519</v>
      </c>
    </row>
    <row r="938" ht="39.75" customHeight="1">
      <c r="A938" s="7">
        <v>43.0</v>
      </c>
      <c r="B938" s="7">
        <v>2025.0</v>
      </c>
      <c r="C938" s="8" t="s">
        <v>23</v>
      </c>
      <c r="D938" s="8" t="s">
        <v>24</v>
      </c>
      <c r="E938" s="8" t="s">
        <v>1215</v>
      </c>
      <c r="F938" s="10">
        <v>227198.63</v>
      </c>
      <c r="G938" s="8" t="s">
        <v>74</v>
      </c>
      <c r="H938" s="8" t="s">
        <v>27</v>
      </c>
      <c r="I938" s="8" t="s">
        <v>46</v>
      </c>
      <c r="J938" s="67" t="s">
        <v>2520</v>
      </c>
      <c r="K938" s="11">
        <v>46009.0</v>
      </c>
      <c r="L938" s="10">
        <v>227198.63</v>
      </c>
      <c r="M938" s="8" t="s">
        <v>2513</v>
      </c>
      <c r="N938" s="10">
        <v>227198.63</v>
      </c>
      <c r="O938" s="10">
        <v>227198.63</v>
      </c>
      <c r="P938" s="10">
        <f t="shared" si="113"/>
        <v>0</v>
      </c>
      <c r="Q938" s="8"/>
      <c r="R938" s="8"/>
      <c r="S938" s="8" t="s">
        <v>31</v>
      </c>
      <c r="T938" s="8"/>
      <c r="U938" s="8"/>
      <c r="V938" s="8" t="s">
        <v>2514</v>
      </c>
      <c r="W938" s="8" t="s">
        <v>2521</v>
      </c>
    </row>
    <row r="939" ht="39.75" customHeight="1">
      <c r="A939" s="7">
        <v>43.0</v>
      </c>
      <c r="B939" s="7">
        <v>2025.0</v>
      </c>
      <c r="C939" s="8" t="s">
        <v>23</v>
      </c>
      <c r="D939" s="8" t="s">
        <v>24</v>
      </c>
      <c r="E939" s="8" t="s">
        <v>1215</v>
      </c>
      <c r="F939" s="10">
        <v>39859.6</v>
      </c>
      <c r="G939" s="8" t="s">
        <v>74</v>
      </c>
      <c r="H939" s="8" t="s">
        <v>27</v>
      </c>
      <c r="I939" s="8" t="s">
        <v>46</v>
      </c>
      <c r="J939" s="67" t="s">
        <v>2522</v>
      </c>
      <c r="K939" s="11">
        <v>46009.0</v>
      </c>
      <c r="L939" s="10">
        <v>39859.6</v>
      </c>
      <c r="M939" s="8" t="s">
        <v>2513</v>
      </c>
      <c r="N939" s="10">
        <v>39859.6</v>
      </c>
      <c r="O939" s="10">
        <v>39859.6</v>
      </c>
      <c r="P939" s="10">
        <f t="shared" si="113"/>
        <v>0</v>
      </c>
      <c r="Q939" s="8"/>
      <c r="R939" s="8"/>
      <c r="S939" s="8" t="s">
        <v>31</v>
      </c>
      <c r="T939" s="8"/>
      <c r="U939" s="8"/>
      <c r="V939" s="8" t="s">
        <v>2514</v>
      </c>
      <c r="W939" s="8" t="s">
        <v>2523</v>
      </c>
    </row>
    <row r="940" ht="39.75" customHeight="1">
      <c r="A940" s="7">
        <v>44.0</v>
      </c>
      <c r="B940" s="7">
        <v>2025.0</v>
      </c>
      <c r="C940" s="8" t="s">
        <v>23</v>
      </c>
      <c r="D940" s="8" t="s">
        <v>24</v>
      </c>
      <c r="E940" s="8" t="s">
        <v>1215</v>
      </c>
      <c r="F940" s="10">
        <v>1362000.0</v>
      </c>
      <c r="G940" s="8" t="s">
        <v>66</v>
      </c>
      <c r="H940" s="8" t="s">
        <v>27</v>
      </c>
      <c r="I940" s="8" t="s">
        <v>67</v>
      </c>
      <c r="J940" s="70" t="s">
        <v>2524</v>
      </c>
      <c r="K940" s="21">
        <v>45971.0</v>
      </c>
      <c r="L940" s="10">
        <v>1362000.0</v>
      </c>
      <c r="M940" s="9" t="s">
        <v>1149</v>
      </c>
      <c r="N940" s="10">
        <v>1362000.0</v>
      </c>
      <c r="O940" s="10">
        <v>1362000.0</v>
      </c>
      <c r="P940" s="10">
        <f t="shared" si="113"/>
        <v>0</v>
      </c>
      <c r="Q940" s="8"/>
      <c r="R940" s="8"/>
      <c r="S940" s="8" t="s">
        <v>31</v>
      </c>
      <c r="T940" s="8"/>
      <c r="U940" s="8"/>
      <c r="V940" s="8" t="s">
        <v>1361</v>
      </c>
      <c r="W940" s="9" t="s">
        <v>2525</v>
      </c>
    </row>
    <row r="941" ht="39.75" customHeight="1">
      <c r="A941" s="7">
        <v>45.0</v>
      </c>
      <c r="B941" s="7">
        <v>2025.0</v>
      </c>
      <c r="C941" s="8" t="s">
        <v>23</v>
      </c>
      <c r="D941" s="8" t="s">
        <v>24</v>
      </c>
      <c r="E941" s="8" t="s">
        <v>1215</v>
      </c>
      <c r="F941" s="10">
        <v>1000000.0</v>
      </c>
      <c r="G941" s="8" t="s">
        <v>74</v>
      </c>
      <c r="H941" s="8" t="s">
        <v>75</v>
      </c>
      <c r="I941" s="8" t="s">
        <v>80</v>
      </c>
      <c r="J941" s="8" t="s">
        <v>2526</v>
      </c>
      <c r="K941" s="11">
        <v>45856.0</v>
      </c>
      <c r="L941" s="68">
        <v>1000000.0</v>
      </c>
      <c r="M941" s="8" t="s">
        <v>2527</v>
      </c>
      <c r="N941" s="10">
        <v>1000000.0</v>
      </c>
      <c r="O941" s="10">
        <v>1000000.0</v>
      </c>
      <c r="P941" s="10">
        <f t="shared" si="113"/>
        <v>0</v>
      </c>
      <c r="Q941" s="8"/>
      <c r="R941" s="8"/>
      <c r="S941" s="8" t="s">
        <v>83</v>
      </c>
      <c r="T941" s="8"/>
      <c r="U941" s="8"/>
      <c r="V941" s="8" t="s">
        <v>2528</v>
      </c>
      <c r="W941" s="8" t="s">
        <v>2529</v>
      </c>
    </row>
    <row r="942" ht="39.75" customHeight="1">
      <c r="A942" s="7">
        <v>46.0</v>
      </c>
      <c r="B942" s="7">
        <v>2025.0</v>
      </c>
      <c r="C942" s="8" t="s">
        <v>23</v>
      </c>
      <c r="D942" s="8" t="s">
        <v>24</v>
      </c>
      <c r="E942" s="8" t="s">
        <v>1215</v>
      </c>
      <c r="F942" s="10">
        <v>700000.0</v>
      </c>
      <c r="G942" s="8" t="s">
        <v>74</v>
      </c>
      <c r="H942" s="8" t="s">
        <v>313</v>
      </c>
      <c r="I942" s="8" t="s">
        <v>80</v>
      </c>
      <c r="J942" s="67" t="s">
        <v>2530</v>
      </c>
      <c r="K942" s="11">
        <v>45995.0</v>
      </c>
      <c r="L942" s="10">
        <v>700000.0</v>
      </c>
      <c r="M942" s="8" t="s">
        <v>1098</v>
      </c>
      <c r="N942" s="10">
        <v>700000.0</v>
      </c>
      <c r="O942" s="10">
        <v>700000.0</v>
      </c>
      <c r="P942" s="10">
        <f t="shared" si="113"/>
        <v>0</v>
      </c>
      <c r="Q942" s="8"/>
      <c r="R942" s="8"/>
      <c r="S942" s="8" t="s">
        <v>83</v>
      </c>
      <c r="T942" s="8"/>
      <c r="U942" s="8"/>
      <c r="V942" s="8" t="s">
        <v>2531</v>
      </c>
      <c r="W942" s="8" t="s">
        <v>2532</v>
      </c>
    </row>
    <row r="943" ht="39.75" customHeight="1">
      <c r="A943" s="43">
        <v>46.0</v>
      </c>
      <c r="B943" s="43">
        <v>2025.0</v>
      </c>
      <c r="C943" s="44" t="s">
        <v>23</v>
      </c>
      <c r="D943" s="44" t="s">
        <v>24</v>
      </c>
      <c r="E943" s="44" t="s">
        <v>1215</v>
      </c>
      <c r="F943" s="45">
        <v>300000.0</v>
      </c>
      <c r="G943" s="44" t="s">
        <v>74</v>
      </c>
      <c r="H943" s="44" t="s">
        <v>313</v>
      </c>
      <c r="I943" s="44" t="s">
        <v>86</v>
      </c>
      <c r="J943" s="69" t="s">
        <v>2533</v>
      </c>
      <c r="K943" s="46">
        <v>46013.0</v>
      </c>
      <c r="L943" s="45">
        <v>300000.0</v>
      </c>
      <c r="M943" s="44" t="s">
        <v>2534</v>
      </c>
      <c r="N943" s="45">
        <v>300000.0</v>
      </c>
      <c r="O943" s="45">
        <v>0.0</v>
      </c>
      <c r="P943" s="45">
        <f t="shared" si="113"/>
        <v>300000</v>
      </c>
      <c r="Q943" s="44"/>
      <c r="R943" s="44"/>
      <c r="S943" s="44" t="s">
        <v>83</v>
      </c>
      <c r="T943" s="44"/>
      <c r="U943" s="44"/>
      <c r="V943" s="44" t="s">
        <v>2535</v>
      </c>
      <c r="W943" s="44" t="s">
        <v>2536</v>
      </c>
    </row>
    <row r="944" ht="39.75" customHeight="1">
      <c r="A944" s="43">
        <v>47.0</v>
      </c>
      <c r="B944" s="43">
        <v>2025.0</v>
      </c>
      <c r="C944" s="44" t="s">
        <v>23</v>
      </c>
      <c r="D944" s="44" t="s">
        <v>24</v>
      </c>
      <c r="E944" s="44" t="s">
        <v>1215</v>
      </c>
      <c r="F944" s="45">
        <v>489566.72</v>
      </c>
      <c r="G944" s="44" t="s">
        <v>74</v>
      </c>
      <c r="H944" s="44" t="s">
        <v>1673</v>
      </c>
      <c r="I944" s="44" t="s">
        <v>86</v>
      </c>
      <c r="J944" s="69" t="s">
        <v>2537</v>
      </c>
      <c r="K944" s="46">
        <v>46022.0</v>
      </c>
      <c r="L944" s="45">
        <v>489566.72</v>
      </c>
      <c r="M944" s="44" t="s">
        <v>2538</v>
      </c>
      <c r="N944" s="45">
        <v>489566.72</v>
      </c>
      <c r="O944" s="45">
        <v>0.0</v>
      </c>
      <c r="P944" s="45">
        <f t="shared" si="113"/>
        <v>489566.72</v>
      </c>
      <c r="Q944" s="44"/>
      <c r="R944" s="44"/>
      <c r="S944" s="44" t="s">
        <v>83</v>
      </c>
      <c r="T944" s="44"/>
      <c r="U944" s="44"/>
      <c r="V944" s="44" t="s">
        <v>2539</v>
      </c>
      <c r="W944" s="44" t="s">
        <v>2540</v>
      </c>
    </row>
    <row r="945" ht="39.75" customHeight="1">
      <c r="A945" s="17">
        <v>47.0</v>
      </c>
      <c r="B945" s="17">
        <v>2025.0</v>
      </c>
      <c r="C945" s="18" t="s">
        <v>23</v>
      </c>
      <c r="D945" s="18" t="s">
        <v>24</v>
      </c>
      <c r="E945" s="18" t="s">
        <v>1215</v>
      </c>
      <c r="F945" s="19">
        <v>10433.28</v>
      </c>
      <c r="G945" s="18" t="s">
        <v>74</v>
      </c>
      <c r="H945" s="18" t="s">
        <v>1673</v>
      </c>
      <c r="I945" s="18" t="s">
        <v>86</v>
      </c>
      <c r="J945" s="72"/>
      <c r="K945" s="20"/>
      <c r="L945" s="71">
        <v>0.0</v>
      </c>
      <c r="M945" s="18"/>
      <c r="N945" s="19">
        <v>0.0</v>
      </c>
      <c r="O945" s="19">
        <v>0.0</v>
      </c>
      <c r="P945" s="19">
        <f>SUM(L945-O945)</f>
        <v>0</v>
      </c>
      <c r="Q945" s="18"/>
      <c r="R945" s="18"/>
      <c r="S945" s="18"/>
      <c r="T945" s="18"/>
      <c r="U945" s="18"/>
      <c r="V945" s="18" t="s">
        <v>2539</v>
      </c>
      <c r="W945" s="18"/>
    </row>
    <row r="946" ht="39.75" customHeight="1">
      <c r="A946" s="7">
        <v>48.0</v>
      </c>
      <c r="B946" s="7">
        <v>2025.0</v>
      </c>
      <c r="C946" s="8" t="s">
        <v>23</v>
      </c>
      <c r="D946" s="8" t="s">
        <v>24</v>
      </c>
      <c r="E946" s="8" t="s">
        <v>1215</v>
      </c>
      <c r="F946" s="10">
        <v>362212.1</v>
      </c>
      <c r="G946" s="8" t="s">
        <v>74</v>
      </c>
      <c r="H946" s="8" t="s">
        <v>27</v>
      </c>
      <c r="I946" s="8" t="s">
        <v>67</v>
      </c>
      <c r="J946" s="67" t="s">
        <v>2541</v>
      </c>
      <c r="K946" s="11">
        <v>46010.0</v>
      </c>
      <c r="L946" s="10">
        <v>362212.1</v>
      </c>
      <c r="M946" s="8" t="s">
        <v>1137</v>
      </c>
      <c r="N946" s="10">
        <v>362212.1</v>
      </c>
      <c r="O946" s="10">
        <v>362212.1</v>
      </c>
      <c r="P946" s="10">
        <f t="shared" ref="P946:P948" si="114">SUM(F946-O946)</f>
        <v>0</v>
      </c>
      <c r="Q946" s="8"/>
      <c r="R946" s="8"/>
      <c r="S946" s="8" t="s">
        <v>31</v>
      </c>
      <c r="T946" s="8"/>
      <c r="U946" s="8"/>
      <c r="V946" s="8" t="s">
        <v>2542</v>
      </c>
      <c r="W946" s="8" t="s">
        <v>2543</v>
      </c>
    </row>
    <row r="947" ht="39.75" customHeight="1">
      <c r="A947" s="7">
        <v>49.0</v>
      </c>
      <c r="B947" s="7">
        <v>2025.0</v>
      </c>
      <c r="C947" s="8" t="s">
        <v>23</v>
      </c>
      <c r="D947" s="8" t="s">
        <v>24</v>
      </c>
      <c r="E947" s="8" t="s">
        <v>2544</v>
      </c>
      <c r="F947" s="10">
        <v>184459.99</v>
      </c>
      <c r="G947" s="8" t="s">
        <v>74</v>
      </c>
      <c r="H947" s="8" t="s">
        <v>27</v>
      </c>
      <c r="I947" s="8" t="s">
        <v>2545</v>
      </c>
      <c r="J947" s="8" t="s">
        <v>2546</v>
      </c>
      <c r="K947" s="11">
        <v>45848.0</v>
      </c>
      <c r="L947" s="68">
        <v>184459.99</v>
      </c>
      <c r="M947" s="8" t="s">
        <v>2547</v>
      </c>
      <c r="N947" s="10">
        <v>184459.99</v>
      </c>
      <c r="O947" s="10">
        <v>184459.99</v>
      </c>
      <c r="P947" s="10">
        <f t="shared" si="114"/>
        <v>0</v>
      </c>
      <c r="Q947" s="8"/>
      <c r="R947" s="8"/>
      <c r="S947" s="8" t="s">
        <v>31</v>
      </c>
      <c r="T947" s="8"/>
      <c r="U947" s="8"/>
      <c r="V947" s="8" t="s">
        <v>2548</v>
      </c>
      <c r="W947" s="8" t="s">
        <v>2549</v>
      </c>
    </row>
    <row r="948" ht="39.75" customHeight="1">
      <c r="A948" s="7">
        <v>49.0</v>
      </c>
      <c r="B948" s="7">
        <v>2025.0</v>
      </c>
      <c r="C948" s="8" t="s">
        <v>23</v>
      </c>
      <c r="D948" s="8" t="s">
        <v>24</v>
      </c>
      <c r="E948" s="8" t="s">
        <v>2544</v>
      </c>
      <c r="F948" s="10">
        <v>2677646.04</v>
      </c>
      <c r="G948" s="8" t="s">
        <v>74</v>
      </c>
      <c r="H948" s="8" t="s">
        <v>27</v>
      </c>
      <c r="I948" s="8" t="s">
        <v>40</v>
      </c>
      <c r="J948" s="8" t="s">
        <v>2550</v>
      </c>
      <c r="K948" s="11">
        <v>45855.0</v>
      </c>
      <c r="L948" s="68">
        <v>2677646.04</v>
      </c>
      <c r="M948" s="8" t="s">
        <v>997</v>
      </c>
      <c r="N948" s="10">
        <v>2677646.04</v>
      </c>
      <c r="O948" s="10">
        <v>2677646.04</v>
      </c>
      <c r="P948" s="10">
        <f t="shared" si="114"/>
        <v>0</v>
      </c>
      <c r="Q948" s="8"/>
      <c r="R948" s="8"/>
      <c r="S948" s="8" t="s">
        <v>43</v>
      </c>
      <c r="T948" s="8"/>
      <c r="U948" s="8"/>
      <c r="V948" s="8" t="s">
        <v>2551</v>
      </c>
      <c r="W948" s="8" t="s">
        <v>2552</v>
      </c>
    </row>
    <row r="949" ht="39.75" customHeight="1">
      <c r="A949" s="17">
        <v>49.0</v>
      </c>
      <c r="B949" s="17">
        <v>2025.0</v>
      </c>
      <c r="C949" s="18" t="s">
        <v>23</v>
      </c>
      <c r="D949" s="18" t="s">
        <v>24</v>
      </c>
      <c r="E949" s="18" t="s">
        <v>2544</v>
      </c>
      <c r="F949" s="19">
        <v>0.02</v>
      </c>
      <c r="G949" s="18" t="s">
        <v>74</v>
      </c>
      <c r="H949" s="18" t="s">
        <v>27</v>
      </c>
      <c r="I949" s="18" t="s">
        <v>86</v>
      </c>
      <c r="J949" s="72"/>
      <c r="K949" s="20"/>
      <c r="L949" s="71">
        <v>0.0</v>
      </c>
      <c r="M949" s="18"/>
      <c r="N949" s="19">
        <v>0.0</v>
      </c>
      <c r="O949" s="19">
        <v>0.0</v>
      </c>
      <c r="P949" s="19">
        <f>SUM(L949-O949)</f>
        <v>0</v>
      </c>
      <c r="Q949" s="18"/>
      <c r="R949" s="18"/>
      <c r="S949" s="18"/>
      <c r="T949" s="18"/>
      <c r="U949" s="18"/>
      <c r="V949" s="18" t="s">
        <v>2551</v>
      </c>
      <c r="W949" s="32" t="s">
        <v>2295</v>
      </c>
    </row>
    <row r="950" ht="39.75" customHeight="1">
      <c r="A950" s="7">
        <v>50.0</v>
      </c>
      <c r="B950" s="7">
        <v>2025.0</v>
      </c>
      <c r="C950" s="8" t="s">
        <v>23</v>
      </c>
      <c r="D950" s="8" t="s">
        <v>24</v>
      </c>
      <c r="E950" s="8" t="s">
        <v>2544</v>
      </c>
      <c r="F950" s="10">
        <v>2862106.05</v>
      </c>
      <c r="G950" s="8" t="s">
        <v>260</v>
      </c>
      <c r="H950" s="8" t="s">
        <v>27</v>
      </c>
      <c r="I950" s="8" t="s">
        <v>40</v>
      </c>
      <c r="J950" s="67" t="s">
        <v>2553</v>
      </c>
      <c r="K950" s="11">
        <v>45994.0</v>
      </c>
      <c r="L950" s="10">
        <v>2862106.05</v>
      </c>
      <c r="M950" s="8" t="s">
        <v>2554</v>
      </c>
      <c r="N950" s="10">
        <v>2862106.05</v>
      </c>
      <c r="O950" s="10">
        <v>2862106.05</v>
      </c>
      <c r="P950" s="10">
        <f t="shared" ref="P950:P955" si="115">SUM(F950-O950)</f>
        <v>0</v>
      </c>
      <c r="Q950" s="8"/>
      <c r="R950" s="8"/>
      <c r="S950" s="8" t="s">
        <v>43</v>
      </c>
      <c r="T950" s="8"/>
      <c r="U950" s="8"/>
      <c r="V950" s="8" t="s">
        <v>2555</v>
      </c>
      <c r="W950" s="8" t="s">
        <v>2556</v>
      </c>
    </row>
    <row r="951" ht="39.75" customHeight="1">
      <c r="A951" s="7">
        <v>51.0</v>
      </c>
      <c r="B951" s="7">
        <v>2025.0</v>
      </c>
      <c r="C951" s="8" t="s">
        <v>23</v>
      </c>
      <c r="D951" s="8" t="s">
        <v>24</v>
      </c>
      <c r="E951" s="8" t="s">
        <v>1241</v>
      </c>
      <c r="F951" s="10">
        <v>2500000.0</v>
      </c>
      <c r="G951" s="8" t="s">
        <v>74</v>
      </c>
      <c r="H951" s="8" t="s">
        <v>75</v>
      </c>
      <c r="I951" s="8" t="s">
        <v>86</v>
      </c>
      <c r="J951" s="67" t="s">
        <v>2557</v>
      </c>
      <c r="K951" s="11">
        <v>45993.0</v>
      </c>
      <c r="L951" s="10">
        <v>2500000.0</v>
      </c>
      <c r="M951" s="8" t="s">
        <v>2558</v>
      </c>
      <c r="N951" s="10">
        <v>2500000.0</v>
      </c>
      <c r="O951" s="10">
        <v>2500000.0</v>
      </c>
      <c r="P951" s="10">
        <f t="shared" si="115"/>
        <v>0</v>
      </c>
      <c r="Q951" s="8"/>
      <c r="R951" s="8"/>
      <c r="S951" s="8" t="s">
        <v>83</v>
      </c>
      <c r="T951" s="8"/>
      <c r="U951" s="8"/>
      <c r="V951" s="8" t="s">
        <v>2559</v>
      </c>
      <c r="W951" s="8" t="s">
        <v>2560</v>
      </c>
    </row>
    <row r="952" ht="39.75" customHeight="1">
      <c r="A952" s="7">
        <v>52.0</v>
      </c>
      <c r="B952" s="7">
        <v>2025.0</v>
      </c>
      <c r="C952" s="8" t="s">
        <v>23</v>
      </c>
      <c r="D952" s="8" t="s">
        <v>24</v>
      </c>
      <c r="E952" s="8" t="s">
        <v>1241</v>
      </c>
      <c r="F952" s="10">
        <v>946750.66</v>
      </c>
      <c r="G952" s="8" t="s">
        <v>74</v>
      </c>
      <c r="H952" s="8" t="s">
        <v>27</v>
      </c>
      <c r="I952" s="8" t="s">
        <v>123</v>
      </c>
      <c r="J952" s="67" t="s">
        <v>2561</v>
      </c>
      <c r="K952" s="11">
        <v>46017.0</v>
      </c>
      <c r="L952" s="10">
        <v>946750.66</v>
      </c>
      <c r="M952" s="8" t="s">
        <v>2392</v>
      </c>
      <c r="N952" s="10">
        <v>946750.66</v>
      </c>
      <c r="O952" s="10">
        <v>946750.66</v>
      </c>
      <c r="P952" s="10">
        <f t="shared" si="115"/>
        <v>0</v>
      </c>
      <c r="Q952" s="8"/>
      <c r="R952" s="8"/>
      <c r="S952" s="8" t="s">
        <v>31</v>
      </c>
      <c r="T952" s="8"/>
      <c r="U952" s="8"/>
      <c r="V952" s="8" t="s">
        <v>2393</v>
      </c>
      <c r="W952" s="8" t="s">
        <v>2562</v>
      </c>
    </row>
    <row r="953" ht="39.75" customHeight="1">
      <c r="A953" s="7">
        <v>52.0</v>
      </c>
      <c r="B953" s="7">
        <v>2025.0</v>
      </c>
      <c r="C953" s="8" t="s">
        <v>23</v>
      </c>
      <c r="D953" s="8" t="s">
        <v>24</v>
      </c>
      <c r="E953" s="8" t="s">
        <v>1241</v>
      </c>
      <c r="F953" s="10">
        <v>53249.34</v>
      </c>
      <c r="G953" s="8" t="s">
        <v>74</v>
      </c>
      <c r="H953" s="8" t="s">
        <v>27</v>
      </c>
      <c r="I953" s="8" t="s">
        <v>123</v>
      </c>
      <c r="J953" s="67" t="s">
        <v>2563</v>
      </c>
      <c r="K953" s="11">
        <v>46017.0</v>
      </c>
      <c r="L953" s="10">
        <v>53249.34</v>
      </c>
      <c r="M953" s="8" t="s">
        <v>2392</v>
      </c>
      <c r="N953" s="10">
        <v>53249.34</v>
      </c>
      <c r="O953" s="10">
        <v>53249.34</v>
      </c>
      <c r="P953" s="10">
        <f t="shared" si="115"/>
        <v>0</v>
      </c>
      <c r="Q953" s="8"/>
      <c r="R953" s="8"/>
      <c r="S953" s="8" t="s">
        <v>31</v>
      </c>
      <c r="T953" s="8"/>
      <c r="U953" s="8"/>
      <c r="V953" s="8" t="s">
        <v>2393</v>
      </c>
      <c r="W953" s="8" t="s">
        <v>2562</v>
      </c>
    </row>
    <row r="954" ht="39.75" customHeight="1">
      <c r="A954" s="7">
        <v>53.0</v>
      </c>
      <c r="B954" s="7">
        <v>2025.0</v>
      </c>
      <c r="C954" s="8" t="s">
        <v>23</v>
      </c>
      <c r="D954" s="8" t="s">
        <v>24</v>
      </c>
      <c r="E954" s="8" t="s">
        <v>1241</v>
      </c>
      <c r="F954" s="10">
        <v>154260.0</v>
      </c>
      <c r="G954" s="8" t="s">
        <v>26</v>
      </c>
      <c r="H954" s="8" t="s">
        <v>27</v>
      </c>
      <c r="I954" s="8" t="s">
        <v>28</v>
      </c>
      <c r="J954" s="8" t="s">
        <v>2564</v>
      </c>
      <c r="K954" s="11">
        <v>45744.0</v>
      </c>
      <c r="L954" s="68">
        <v>154260.0</v>
      </c>
      <c r="M954" s="8" t="s">
        <v>2565</v>
      </c>
      <c r="N954" s="68">
        <v>154260.0</v>
      </c>
      <c r="O954" s="68">
        <v>154260.0</v>
      </c>
      <c r="P954" s="10">
        <f t="shared" si="115"/>
        <v>0</v>
      </c>
      <c r="Q954" s="8"/>
      <c r="R954" s="8"/>
      <c r="S954" s="8" t="s">
        <v>31</v>
      </c>
      <c r="T954" s="8"/>
      <c r="U954" s="8"/>
      <c r="V954" s="8" t="s">
        <v>2566</v>
      </c>
      <c r="W954" s="8" t="s">
        <v>2567</v>
      </c>
    </row>
    <row r="955" ht="39.75" customHeight="1">
      <c r="A955" s="43">
        <v>53.0</v>
      </c>
      <c r="B955" s="43">
        <v>2025.0</v>
      </c>
      <c r="C955" s="44" t="s">
        <v>23</v>
      </c>
      <c r="D955" s="44" t="s">
        <v>24</v>
      </c>
      <c r="E955" s="44" t="s">
        <v>1241</v>
      </c>
      <c r="F955" s="45">
        <v>29672.0</v>
      </c>
      <c r="G955" s="44" t="s">
        <v>26</v>
      </c>
      <c r="H955" s="44" t="s">
        <v>27</v>
      </c>
      <c r="I955" s="44" t="s">
        <v>28</v>
      </c>
      <c r="J955" s="44" t="s">
        <v>2568</v>
      </c>
      <c r="K955" s="46">
        <v>45993.0</v>
      </c>
      <c r="L955" s="45">
        <v>29672.0</v>
      </c>
      <c r="M955" s="44" t="s">
        <v>2565</v>
      </c>
      <c r="N955" s="45">
        <v>29672.0</v>
      </c>
      <c r="O955" s="45">
        <v>0.0</v>
      </c>
      <c r="P955" s="45">
        <f t="shared" si="115"/>
        <v>29672</v>
      </c>
      <c r="Q955" s="44"/>
      <c r="R955" s="44"/>
      <c r="S955" s="44" t="s">
        <v>31</v>
      </c>
      <c r="T955" s="44"/>
      <c r="U955" s="44"/>
      <c r="V955" s="44" t="s">
        <v>2566</v>
      </c>
      <c r="W955" s="44" t="s">
        <v>2569</v>
      </c>
    </row>
    <row r="956" ht="39.75" customHeight="1">
      <c r="A956" s="17">
        <v>53.0</v>
      </c>
      <c r="B956" s="17">
        <v>2025.0</v>
      </c>
      <c r="C956" s="18" t="s">
        <v>23</v>
      </c>
      <c r="D956" s="18" t="s">
        <v>24</v>
      </c>
      <c r="E956" s="18" t="s">
        <v>1241</v>
      </c>
      <c r="F956" s="19">
        <v>160.0</v>
      </c>
      <c r="G956" s="18" t="s">
        <v>26</v>
      </c>
      <c r="H956" s="18" t="s">
        <v>27</v>
      </c>
      <c r="I956" s="18" t="s">
        <v>28</v>
      </c>
      <c r="J956" s="72"/>
      <c r="K956" s="20"/>
      <c r="L956" s="71">
        <v>0.0</v>
      </c>
      <c r="M956" s="18"/>
      <c r="N956" s="19">
        <v>0.0</v>
      </c>
      <c r="O956" s="19">
        <v>0.0</v>
      </c>
      <c r="P956" s="19">
        <f>SUM(L956-O956)</f>
        <v>0</v>
      </c>
      <c r="Q956" s="18"/>
      <c r="R956" s="18"/>
      <c r="S956" s="18"/>
      <c r="T956" s="18"/>
      <c r="U956" s="18"/>
      <c r="V956" s="18" t="s">
        <v>2566</v>
      </c>
      <c r="W956" s="18"/>
    </row>
    <row r="957" ht="39.75" customHeight="1">
      <c r="A957" s="7">
        <v>53.0</v>
      </c>
      <c r="B957" s="7">
        <v>2025.0</v>
      </c>
      <c r="C957" s="8" t="s">
        <v>23</v>
      </c>
      <c r="D957" s="8" t="s">
        <v>24</v>
      </c>
      <c r="E957" s="8" t="s">
        <v>1241</v>
      </c>
      <c r="F957" s="10">
        <v>3992.0</v>
      </c>
      <c r="G957" s="8" t="s">
        <v>26</v>
      </c>
      <c r="H957" s="8" t="s">
        <v>27</v>
      </c>
      <c r="I957" s="8" t="s">
        <v>28</v>
      </c>
      <c r="J957" s="8" t="s">
        <v>2570</v>
      </c>
      <c r="K957" s="11">
        <v>45744.0</v>
      </c>
      <c r="L957" s="68">
        <v>3992.0</v>
      </c>
      <c r="M957" s="8" t="s">
        <v>2565</v>
      </c>
      <c r="N957" s="10">
        <v>3992.0</v>
      </c>
      <c r="O957" s="10">
        <v>3992.0</v>
      </c>
      <c r="P957" s="10">
        <f t="shared" ref="P957:P959" si="116">SUM(F957-O957)</f>
        <v>0</v>
      </c>
      <c r="Q957" s="8"/>
      <c r="R957" s="8"/>
      <c r="S957" s="8" t="s">
        <v>31</v>
      </c>
      <c r="T957" s="8"/>
      <c r="U957" s="8"/>
      <c r="V957" s="8" t="s">
        <v>2566</v>
      </c>
      <c r="W957" s="8" t="s">
        <v>2571</v>
      </c>
    </row>
    <row r="958" ht="39.75" customHeight="1">
      <c r="A958" s="7">
        <v>53.0</v>
      </c>
      <c r="B958" s="7">
        <v>2025.0</v>
      </c>
      <c r="C958" s="8" t="s">
        <v>23</v>
      </c>
      <c r="D958" s="8" t="s">
        <v>24</v>
      </c>
      <c r="E958" s="8" t="s">
        <v>1241</v>
      </c>
      <c r="F958" s="10">
        <v>11916.0</v>
      </c>
      <c r="G958" s="8" t="s">
        <v>26</v>
      </c>
      <c r="H958" s="8" t="s">
        <v>27</v>
      </c>
      <c r="I958" s="8" t="s">
        <v>28</v>
      </c>
      <c r="J958" s="8" t="s">
        <v>2572</v>
      </c>
      <c r="K958" s="11">
        <v>45744.0</v>
      </c>
      <c r="L958" s="68">
        <v>11916.0</v>
      </c>
      <c r="M958" s="8" t="s">
        <v>2565</v>
      </c>
      <c r="N958" s="10">
        <v>11916.0</v>
      </c>
      <c r="O958" s="10">
        <v>11916.0</v>
      </c>
      <c r="P958" s="10">
        <f t="shared" si="116"/>
        <v>0</v>
      </c>
      <c r="Q958" s="8"/>
      <c r="R958" s="8"/>
      <c r="S958" s="8" t="s">
        <v>31</v>
      </c>
      <c r="T958" s="8"/>
      <c r="U958" s="8"/>
      <c r="V958" s="8" t="s">
        <v>2566</v>
      </c>
      <c r="W958" s="8" t="s">
        <v>2573</v>
      </c>
    </row>
    <row r="959" ht="39.75" customHeight="1">
      <c r="A959" s="7">
        <v>54.0</v>
      </c>
      <c r="B959" s="7">
        <v>2025.0</v>
      </c>
      <c r="C959" s="8" t="s">
        <v>23</v>
      </c>
      <c r="D959" s="8" t="s">
        <v>24</v>
      </c>
      <c r="E959" s="8" t="s">
        <v>1241</v>
      </c>
      <c r="F959" s="10">
        <v>7910.84</v>
      </c>
      <c r="G959" s="8" t="s">
        <v>713</v>
      </c>
      <c r="H959" s="8" t="s">
        <v>27</v>
      </c>
      <c r="I959" s="8" t="s">
        <v>40</v>
      </c>
      <c r="J959" s="67" t="s">
        <v>2574</v>
      </c>
      <c r="K959" s="11">
        <v>46017.0</v>
      </c>
      <c r="L959" s="10">
        <v>7910.84</v>
      </c>
      <c r="M959" s="8" t="s">
        <v>1470</v>
      </c>
      <c r="N959" s="10">
        <v>7910.84</v>
      </c>
      <c r="O959" s="10">
        <v>7910.84</v>
      </c>
      <c r="P959" s="10">
        <f t="shared" si="116"/>
        <v>0</v>
      </c>
      <c r="Q959" s="8"/>
      <c r="R959" s="8"/>
      <c r="S959" s="8" t="s">
        <v>43</v>
      </c>
      <c r="T959" s="8"/>
      <c r="U959" s="8"/>
      <c r="V959" s="8" t="s">
        <v>2575</v>
      </c>
      <c r="W959" s="8" t="s">
        <v>2576</v>
      </c>
    </row>
    <row r="960" ht="39.75" customHeight="1">
      <c r="A960" s="17">
        <v>54.0</v>
      </c>
      <c r="B960" s="17">
        <v>2025.0</v>
      </c>
      <c r="C960" s="18" t="s">
        <v>23</v>
      </c>
      <c r="D960" s="18" t="s">
        <v>24</v>
      </c>
      <c r="E960" s="18" t="s">
        <v>1241</v>
      </c>
      <c r="F960" s="19">
        <v>89.16</v>
      </c>
      <c r="G960" s="18" t="s">
        <v>713</v>
      </c>
      <c r="H960" s="18" t="s">
        <v>27</v>
      </c>
      <c r="I960" s="18" t="s">
        <v>40</v>
      </c>
      <c r="J960" s="72"/>
      <c r="K960" s="20"/>
      <c r="L960" s="71">
        <v>0.0</v>
      </c>
      <c r="M960" s="18"/>
      <c r="N960" s="19">
        <v>0.0</v>
      </c>
      <c r="O960" s="19">
        <v>0.0</v>
      </c>
      <c r="P960" s="19">
        <f>SUM(L960-O960)</f>
        <v>0</v>
      </c>
      <c r="Q960" s="18"/>
      <c r="R960" s="18"/>
      <c r="S960" s="18"/>
      <c r="T960" s="18"/>
      <c r="U960" s="18"/>
      <c r="V960" s="18" t="s">
        <v>2575</v>
      </c>
      <c r="W960" s="32" t="s">
        <v>2295</v>
      </c>
    </row>
    <row r="961" ht="36.75" customHeight="1">
      <c r="A961" s="7">
        <v>54.0</v>
      </c>
      <c r="B961" s="7">
        <v>2025.0</v>
      </c>
      <c r="C961" s="8" t="s">
        <v>23</v>
      </c>
      <c r="D961" s="8" t="s">
        <v>24</v>
      </c>
      <c r="E961" s="8" t="s">
        <v>1241</v>
      </c>
      <c r="F961" s="10">
        <v>191949.6</v>
      </c>
      <c r="G961" s="8" t="s">
        <v>713</v>
      </c>
      <c r="H961" s="8" t="s">
        <v>27</v>
      </c>
      <c r="I961" s="8" t="s">
        <v>347</v>
      </c>
      <c r="J961" s="67" t="s">
        <v>2577</v>
      </c>
      <c r="K961" s="11">
        <v>46017.0</v>
      </c>
      <c r="L961" s="10">
        <v>191949.6</v>
      </c>
      <c r="M961" s="8" t="s">
        <v>1254</v>
      </c>
      <c r="N961" s="10">
        <v>191949.6</v>
      </c>
      <c r="O961" s="10">
        <v>191949.6</v>
      </c>
      <c r="P961" s="10">
        <f>SUM(F961-O961)</f>
        <v>0</v>
      </c>
      <c r="Q961" s="8"/>
      <c r="R961" s="8"/>
      <c r="S961" s="8" t="s">
        <v>43</v>
      </c>
      <c r="T961" s="8"/>
      <c r="U961" s="8"/>
      <c r="V961" s="8" t="s">
        <v>2575</v>
      </c>
      <c r="W961" s="8" t="s">
        <v>2576</v>
      </c>
    </row>
    <row r="962" ht="36.75" customHeight="1">
      <c r="A962" s="17">
        <v>54.0</v>
      </c>
      <c r="B962" s="17">
        <v>2025.0</v>
      </c>
      <c r="C962" s="18" t="s">
        <v>23</v>
      </c>
      <c r="D962" s="18" t="s">
        <v>24</v>
      </c>
      <c r="E962" s="18" t="s">
        <v>1241</v>
      </c>
      <c r="F962" s="19">
        <v>50.4</v>
      </c>
      <c r="G962" s="18" t="s">
        <v>713</v>
      </c>
      <c r="H962" s="18" t="s">
        <v>27</v>
      </c>
      <c r="I962" s="18" t="s">
        <v>347</v>
      </c>
      <c r="J962" s="72"/>
      <c r="K962" s="20"/>
      <c r="L962" s="71">
        <v>0.0</v>
      </c>
      <c r="M962" s="18"/>
      <c r="N962" s="19">
        <v>0.0</v>
      </c>
      <c r="O962" s="19">
        <v>0.0</v>
      </c>
      <c r="P962" s="19">
        <f>SUM(L962-O962)</f>
        <v>0</v>
      </c>
      <c r="Q962" s="18"/>
      <c r="R962" s="18"/>
      <c r="S962" s="18"/>
      <c r="T962" s="18"/>
      <c r="U962" s="18"/>
      <c r="V962" s="18" t="s">
        <v>2575</v>
      </c>
      <c r="W962" s="32" t="s">
        <v>2295</v>
      </c>
    </row>
    <row r="963" ht="39.75" customHeight="1">
      <c r="A963" s="7">
        <v>55.0</v>
      </c>
      <c r="B963" s="7">
        <v>2025.0</v>
      </c>
      <c r="C963" s="8" t="s">
        <v>23</v>
      </c>
      <c r="D963" s="8" t="s">
        <v>24</v>
      </c>
      <c r="E963" s="8" t="s">
        <v>1241</v>
      </c>
      <c r="F963" s="10">
        <v>300000.0</v>
      </c>
      <c r="G963" s="8" t="s">
        <v>174</v>
      </c>
      <c r="H963" s="8" t="s">
        <v>27</v>
      </c>
      <c r="I963" s="8" t="s">
        <v>347</v>
      </c>
      <c r="J963" s="8" t="s">
        <v>2578</v>
      </c>
      <c r="K963" s="11">
        <v>45903.0</v>
      </c>
      <c r="L963" s="68">
        <v>300000.0</v>
      </c>
      <c r="M963" s="8" t="s">
        <v>2579</v>
      </c>
      <c r="N963" s="10">
        <v>300000.0</v>
      </c>
      <c r="O963" s="10">
        <v>300000.0</v>
      </c>
      <c r="P963" s="10">
        <f>SUM(F963-O963)</f>
        <v>0</v>
      </c>
      <c r="Q963" s="8"/>
      <c r="R963" s="8"/>
      <c r="S963" s="8" t="s">
        <v>43</v>
      </c>
      <c r="T963" s="8"/>
      <c r="U963" s="8"/>
      <c r="V963" s="8" t="s">
        <v>2580</v>
      </c>
      <c r="W963" s="8" t="s">
        <v>2581</v>
      </c>
    </row>
    <row r="964" ht="39.75" customHeight="1">
      <c r="A964" s="17">
        <v>56.0</v>
      </c>
      <c r="B964" s="17">
        <v>2025.0</v>
      </c>
      <c r="C964" s="18" t="s">
        <v>23</v>
      </c>
      <c r="D964" s="18" t="s">
        <v>24</v>
      </c>
      <c r="E964" s="18" t="s">
        <v>1241</v>
      </c>
      <c r="F964" s="19">
        <v>300000.0</v>
      </c>
      <c r="G964" s="18" t="s">
        <v>174</v>
      </c>
      <c r="H964" s="18" t="s">
        <v>27</v>
      </c>
      <c r="I964" s="18" t="s">
        <v>40</v>
      </c>
      <c r="J964" s="72"/>
      <c r="K964" s="20"/>
      <c r="L964" s="71">
        <v>0.0</v>
      </c>
      <c r="M964" s="18"/>
      <c r="N964" s="19">
        <v>0.0</v>
      </c>
      <c r="O964" s="19">
        <v>0.0</v>
      </c>
      <c r="P964" s="19">
        <f>SUM(L964-O964)</f>
        <v>0</v>
      </c>
      <c r="Q964" s="18"/>
      <c r="R964" s="18"/>
      <c r="S964" s="18"/>
      <c r="T964" s="18"/>
      <c r="U964" s="18"/>
      <c r="V964" s="18" t="s">
        <v>2582</v>
      </c>
      <c r="W964" s="32" t="s">
        <v>2295</v>
      </c>
    </row>
    <row r="965" ht="39.75" customHeight="1">
      <c r="A965" s="7">
        <v>57.0</v>
      </c>
      <c r="B965" s="7">
        <v>2025.0</v>
      </c>
      <c r="C965" s="8" t="s">
        <v>23</v>
      </c>
      <c r="D965" s="8" t="s">
        <v>24</v>
      </c>
      <c r="E965" s="8" t="s">
        <v>1241</v>
      </c>
      <c r="F965" s="10">
        <v>300000.0</v>
      </c>
      <c r="G965" s="8" t="s">
        <v>174</v>
      </c>
      <c r="H965" s="8" t="s">
        <v>27</v>
      </c>
      <c r="I965" s="8" t="s">
        <v>40</v>
      </c>
      <c r="J965" s="70" t="s">
        <v>2583</v>
      </c>
      <c r="K965" s="21">
        <v>45973.0</v>
      </c>
      <c r="L965" s="10">
        <v>300000.0</v>
      </c>
      <c r="M965" s="9" t="s">
        <v>1598</v>
      </c>
      <c r="N965" s="10">
        <v>300000.0</v>
      </c>
      <c r="O965" s="10">
        <v>300000.0</v>
      </c>
      <c r="P965" s="10">
        <f t="shared" ref="P965:P966" si="117">SUM(F965-O965)</f>
        <v>0</v>
      </c>
      <c r="Q965" s="8"/>
      <c r="R965" s="8"/>
      <c r="S965" s="8" t="s">
        <v>43</v>
      </c>
      <c r="T965" s="8"/>
      <c r="U965" s="8"/>
      <c r="V965" s="8" t="s">
        <v>2584</v>
      </c>
      <c r="W965" s="8" t="s">
        <v>2585</v>
      </c>
    </row>
    <row r="966" ht="39.75" customHeight="1">
      <c r="A966" s="7">
        <v>58.0</v>
      </c>
      <c r="B966" s="7">
        <v>2025.0</v>
      </c>
      <c r="C966" s="8" t="s">
        <v>23</v>
      </c>
      <c r="D966" s="8" t="s">
        <v>24</v>
      </c>
      <c r="E966" s="8" t="s">
        <v>1241</v>
      </c>
      <c r="F966" s="10">
        <v>324212.1</v>
      </c>
      <c r="G966" s="8" t="s">
        <v>174</v>
      </c>
      <c r="H966" s="8" t="s">
        <v>27</v>
      </c>
      <c r="I966" s="8" t="s">
        <v>40</v>
      </c>
      <c r="J966" s="70" t="s">
        <v>2583</v>
      </c>
      <c r="K966" s="21">
        <v>45973.0</v>
      </c>
      <c r="L966" s="10">
        <v>324212.1</v>
      </c>
      <c r="M966" s="9" t="s">
        <v>1598</v>
      </c>
      <c r="N966" s="10">
        <v>324212.1</v>
      </c>
      <c r="O966" s="10">
        <v>324212.1</v>
      </c>
      <c r="P966" s="10">
        <f t="shared" si="117"/>
        <v>0</v>
      </c>
      <c r="Q966" s="8"/>
      <c r="R966" s="8"/>
      <c r="S966" s="8" t="s">
        <v>43</v>
      </c>
      <c r="T966" s="8"/>
      <c r="U966" s="8"/>
      <c r="V966" s="8" t="s">
        <v>2584</v>
      </c>
      <c r="W966" s="8" t="s">
        <v>2585</v>
      </c>
    </row>
    <row r="967" ht="39.75" customHeight="1">
      <c r="A967" s="17">
        <v>58.0</v>
      </c>
      <c r="B967" s="17">
        <v>2025.0</v>
      </c>
      <c r="C967" s="18" t="s">
        <v>23</v>
      </c>
      <c r="D967" s="18" t="s">
        <v>24</v>
      </c>
      <c r="E967" s="18" t="s">
        <v>1241</v>
      </c>
      <c r="F967" s="19">
        <v>100000.0</v>
      </c>
      <c r="G967" s="18" t="s">
        <v>174</v>
      </c>
      <c r="H967" s="18" t="s">
        <v>27</v>
      </c>
      <c r="I967" s="18" t="s">
        <v>40</v>
      </c>
      <c r="J967" s="72"/>
      <c r="K967" s="20"/>
      <c r="L967" s="71">
        <v>0.0</v>
      </c>
      <c r="M967" s="18"/>
      <c r="N967" s="19">
        <v>0.0</v>
      </c>
      <c r="O967" s="19">
        <v>0.0</v>
      </c>
      <c r="P967" s="19">
        <f>SUM(L967-O967)</f>
        <v>0</v>
      </c>
      <c r="Q967" s="18"/>
      <c r="R967" s="18"/>
      <c r="S967" s="18"/>
      <c r="T967" s="18"/>
      <c r="U967" s="18"/>
      <c r="V967" s="18" t="s">
        <v>2582</v>
      </c>
      <c r="W967" s="32" t="s">
        <v>2295</v>
      </c>
    </row>
    <row r="968" ht="39.75" customHeight="1">
      <c r="A968" s="7">
        <v>59.0</v>
      </c>
      <c r="B968" s="7">
        <v>2025.0</v>
      </c>
      <c r="C968" s="8" t="s">
        <v>23</v>
      </c>
      <c r="D968" s="8" t="s">
        <v>24</v>
      </c>
      <c r="E968" s="8" t="s">
        <v>1241</v>
      </c>
      <c r="F968" s="10">
        <v>150000.0</v>
      </c>
      <c r="G968" s="8" t="s">
        <v>260</v>
      </c>
      <c r="H968" s="8" t="s">
        <v>27</v>
      </c>
      <c r="I968" s="8" t="s">
        <v>40</v>
      </c>
      <c r="J968" s="67" t="s">
        <v>2586</v>
      </c>
      <c r="K968" s="11">
        <v>46001.0</v>
      </c>
      <c r="L968" s="10">
        <v>150000.0</v>
      </c>
      <c r="M968" s="8" t="s">
        <v>2554</v>
      </c>
      <c r="N968" s="10">
        <v>150000.0</v>
      </c>
      <c r="O968" s="10">
        <v>150000.0</v>
      </c>
      <c r="P968" s="10">
        <f t="shared" ref="P968:P977" si="118">SUM(F968-O968)</f>
        <v>0</v>
      </c>
      <c r="Q968" s="8"/>
      <c r="R968" s="8"/>
      <c r="S968" s="8" t="s">
        <v>43</v>
      </c>
      <c r="T968" s="8"/>
      <c r="U968" s="8"/>
      <c r="V968" s="8" t="s">
        <v>2587</v>
      </c>
      <c r="W968" s="8" t="s">
        <v>2588</v>
      </c>
    </row>
    <row r="969" ht="39.75" customHeight="1">
      <c r="A969" s="7">
        <v>60.0</v>
      </c>
      <c r="B969" s="7">
        <v>2025.0</v>
      </c>
      <c r="C969" s="8" t="s">
        <v>23</v>
      </c>
      <c r="D969" s="8" t="s">
        <v>24</v>
      </c>
      <c r="E969" s="8" t="s">
        <v>1241</v>
      </c>
      <c r="F969" s="10">
        <v>350000.0</v>
      </c>
      <c r="G969" s="8" t="s">
        <v>260</v>
      </c>
      <c r="H969" s="8" t="s">
        <v>27</v>
      </c>
      <c r="I969" s="8" t="s">
        <v>40</v>
      </c>
      <c r="J969" s="67" t="s">
        <v>2589</v>
      </c>
      <c r="K969" s="11">
        <v>45994.0</v>
      </c>
      <c r="L969" s="68">
        <v>350000.0</v>
      </c>
      <c r="M969" s="8" t="s">
        <v>2554</v>
      </c>
      <c r="N969" s="68">
        <v>350000.0</v>
      </c>
      <c r="O969" s="68">
        <v>350000.0</v>
      </c>
      <c r="P969" s="10">
        <f t="shared" si="118"/>
        <v>0</v>
      </c>
      <c r="Q969" s="8"/>
      <c r="R969" s="8"/>
      <c r="S969" s="8" t="s">
        <v>43</v>
      </c>
      <c r="T969" s="8"/>
      <c r="U969" s="8"/>
      <c r="V969" s="8" t="s">
        <v>2590</v>
      </c>
      <c r="W969" s="8" t="s">
        <v>2591</v>
      </c>
    </row>
    <row r="970" ht="39.75" customHeight="1">
      <c r="A970" s="7">
        <v>61.0</v>
      </c>
      <c r="B970" s="7">
        <v>2025.0</v>
      </c>
      <c r="C970" s="8" t="s">
        <v>23</v>
      </c>
      <c r="D970" s="8" t="s">
        <v>24</v>
      </c>
      <c r="E970" s="8" t="s">
        <v>215</v>
      </c>
      <c r="F970" s="10">
        <v>300000.0</v>
      </c>
      <c r="G970" s="8" t="s">
        <v>74</v>
      </c>
      <c r="H970" s="8" t="s">
        <v>75</v>
      </c>
      <c r="I970" s="8" t="s">
        <v>80</v>
      </c>
      <c r="J970" s="67" t="s">
        <v>2592</v>
      </c>
      <c r="K970" s="11">
        <v>46008.0</v>
      </c>
      <c r="L970" s="10">
        <v>300000.0</v>
      </c>
      <c r="M970" s="8" t="s">
        <v>2593</v>
      </c>
      <c r="N970" s="10">
        <v>300000.0</v>
      </c>
      <c r="O970" s="10">
        <v>300000.0</v>
      </c>
      <c r="P970" s="10">
        <f t="shared" si="118"/>
        <v>0</v>
      </c>
      <c r="Q970" s="8"/>
      <c r="R970" s="8"/>
      <c r="S970" s="8" t="s">
        <v>83</v>
      </c>
      <c r="T970" s="8"/>
      <c r="U970" s="8"/>
      <c r="V970" s="8" t="s">
        <v>2594</v>
      </c>
      <c r="W970" s="8" t="s">
        <v>2595</v>
      </c>
    </row>
    <row r="971" ht="39.75" customHeight="1">
      <c r="A971" s="7">
        <v>62.0</v>
      </c>
      <c r="B971" s="7">
        <v>2025.0</v>
      </c>
      <c r="C971" s="8" t="s">
        <v>23</v>
      </c>
      <c r="D971" s="8" t="s">
        <v>24</v>
      </c>
      <c r="E971" s="8" t="s">
        <v>215</v>
      </c>
      <c r="F971" s="10">
        <v>2151478.23</v>
      </c>
      <c r="G971" s="8" t="s">
        <v>74</v>
      </c>
      <c r="H971" s="8" t="s">
        <v>27</v>
      </c>
      <c r="I971" s="8" t="s">
        <v>123</v>
      </c>
      <c r="J971" s="8" t="s">
        <v>2596</v>
      </c>
      <c r="K971" s="11">
        <v>45849.0</v>
      </c>
      <c r="L971" s="68">
        <v>2151478.23</v>
      </c>
      <c r="M971" s="8" t="s">
        <v>2392</v>
      </c>
      <c r="N971" s="10">
        <v>2151478.23</v>
      </c>
      <c r="O971" s="10">
        <v>2151478.23</v>
      </c>
      <c r="P971" s="10">
        <f t="shared" si="118"/>
        <v>0</v>
      </c>
      <c r="Q971" s="8"/>
      <c r="R971" s="8"/>
      <c r="S971" s="8" t="s">
        <v>31</v>
      </c>
      <c r="T971" s="8"/>
      <c r="U971" s="8"/>
      <c r="V971" s="8" t="s">
        <v>2597</v>
      </c>
      <c r="W971" s="8" t="s">
        <v>2598</v>
      </c>
    </row>
    <row r="972" ht="39.75" customHeight="1">
      <c r="A972" s="7">
        <v>62.0</v>
      </c>
      <c r="B972" s="7">
        <v>2025.0</v>
      </c>
      <c r="C972" s="8" t="s">
        <v>23</v>
      </c>
      <c r="D972" s="8" t="s">
        <v>24</v>
      </c>
      <c r="E972" s="8" t="s">
        <v>215</v>
      </c>
      <c r="F972" s="10">
        <v>214205.1</v>
      </c>
      <c r="G972" s="8" t="s">
        <v>74</v>
      </c>
      <c r="H972" s="8" t="s">
        <v>27</v>
      </c>
      <c r="I972" s="8" t="s">
        <v>123</v>
      </c>
      <c r="J972" s="67" t="s">
        <v>2599</v>
      </c>
      <c r="K972" s="11">
        <v>46002.0</v>
      </c>
      <c r="L972" s="10">
        <v>214205.1</v>
      </c>
      <c r="M972" s="8" t="s">
        <v>2392</v>
      </c>
      <c r="N972" s="10">
        <v>214205.1</v>
      </c>
      <c r="O972" s="10">
        <v>214205.1</v>
      </c>
      <c r="P972" s="10">
        <f t="shared" si="118"/>
        <v>0</v>
      </c>
      <c r="Q972" s="8"/>
      <c r="R972" s="8"/>
      <c r="S972" s="8" t="s">
        <v>31</v>
      </c>
      <c r="T972" s="8"/>
      <c r="U972" s="8"/>
      <c r="V972" s="8" t="s">
        <v>2600</v>
      </c>
      <c r="W972" s="8" t="s">
        <v>2601</v>
      </c>
    </row>
    <row r="973" ht="39.75" customHeight="1">
      <c r="A973" s="7">
        <v>62.0</v>
      </c>
      <c r="B973" s="7">
        <v>2025.0</v>
      </c>
      <c r="C973" s="8" t="s">
        <v>23</v>
      </c>
      <c r="D973" s="8" t="s">
        <v>24</v>
      </c>
      <c r="E973" s="8" t="s">
        <v>215</v>
      </c>
      <c r="F973" s="10">
        <v>95172.72</v>
      </c>
      <c r="G973" s="8" t="s">
        <v>74</v>
      </c>
      <c r="H973" s="8" t="s">
        <v>27</v>
      </c>
      <c r="I973" s="8" t="s">
        <v>123</v>
      </c>
      <c r="J973" s="67" t="s">
        <v>2602</v>
      </c>
      <c r="K973" s="11">
        <v>46014.0</v>
      </c>
      <c r="L973" s="10">
        <v>95172.72</v>
      </c>
      <c r="M973" s="8" t="s">
        <v>2392</v>
      </c>
      <c r="N973" s="10">
        <v>95172.72</v>
      </c>
      <c r="O973" s="10">
        <v>95172.72</v>
      </c>
      <c r="P973" s="10">
        <f t="shared" si="118"/>
        <v>0</v>
      </c>
      <c r="Q973" s="8"/>
      <c r="R973" s="8"/>
      <c r="S973" s="8" t="s">
        <v>31</v>
      </c>
      <c r="T973" s="8"/>
      <c r="U973" s="8"/>
      <c r="V973" s="8" t="s">
        <v>2597</v>
      </c>
      <c r="W973" s="8" t="s">
        <v>2603</v>
      </c>
    </row>
    <row r="974" ht="39.75" customHeight="1">
      <c r="A974" s="7">
        <v>62.0</v>
      </c>
      <c r="B974" s="7">
        <v>2025.0</v>
      </c>
      <c r="C974" s="8" t="s">
        <v>23</v>
      </c>
      <c r="D974" s="8" t="s">
        <v>24</v>
      </c>
      <c r="E974" s="8" t="s">
        <v>215</v>
      </c>
      <c r="F974" s="10">
        <v>101250.0</v>
      </c>
      <c r="G974" s="8" t="s">
        <v>74</v>
      </c>
      <c r="H974" s="8" t="s">
        <v>27</v>
      </c>
      <c r="I974" s="8" t="s">
        <v>123</v>
      </c>
      <c r="J974" s="67" t="s">
        <v>2604</v>
      </c>
      <c r="K974" s="11">
        <v>46014.0</v>
      </c>
      <c r="L974" s="10">
        <v>101250.0</v>
      </c>
      <c r="M974" s="8" t="s">
        <v>2392</v>
      </c>
      <c r="N974" s="10">
        <v>101250.0</v>
      </c>
      <c r="O974" s="10">
        <v>101250.0</v>
      </c>
      <c r="P974" s="10">
        <f t="shared" si="118"/>
        <v>0</v>
      </c>
      <c r="Q974" s="8"/>
      <c r="R974" s="8"/>
      <c r="S974" s="8" t="s">
        <v>31</v>
      </c>
      <c r="T974" s="8"/>
      <c r="U974" s="8"/>
      <c r="V974" s="8" t="s">
        <v>2597</v>
      </c>
      <c r="W974" s="8" t="s">
        <v>2605</v>
      </c>
    </row>
    <row r="975" ht="39.75" customHeight="1">
      <c r="A975" s="7">
        <v>63.0</v>
      </c>
      <c r="B975" s="7">
        <v>2025.0</v>
      </c>
      <c r="C975" s="8" t="s">
        <v>23</v>
      </c>
      <c r="D975" s="8" t="s">
        <v>24</v>
      </c>
      <c r="E975" s="8" t="s">
        <v>215</v>
      </c>
      <c r="F975" s="10">
        <v>2062106.05</v>
      </c>
      <c r="G975" s="8" t="s">
        <v>66</v>
      </c>
      <c r="H975" s="8" t="s">
        <v>27</v>
      </c>
      <c r="I975" s="8" t="s">
        <v>67</v>
      </c>
      <c r="J975" s="8" t="s">
        <v>2606</v>
      </c>
      <c r="K975" s="11">
        <v>45737.0</v>
      </c>
      <c r="L975" s="68">
        <v>2062106.05</v>
      </c>
      <c r="M975" s="8" t="s">
        <v>1282</v>
      </c>
      <c r="N975" s="68">
        <v>2062106.05</v>
      </c>
      <c r="O975" s="68">
        <v>2062106.05</v>
      </c>
      <c r="P975" s="10">
        <f t="shared" si="118"/>
        <v>0</v>
      </c>
      <c r="Q975" s="8"/>
      <c r="R975" s="8"/>
      <c r="S975" s="8" t="s">
        <v>31</v>
      </c>
      <c r="T975" s="8"/>
      <c r="U975" s="8"/>
      <c r="V975" s="8" t="s">
        <v>2607</v>
      </c>
      <c r="W975" s="8" t="s">
        <v>2608</v>
      </c>
    </row>
    <row r="976" ht="39.75" customHeight="1">
      <c r="A976" s="7">
        <v>63.0</v>
      </c>
      <c r="B976" s="7">
        <v>2025.0</v>
      </c>
      <c r="C976" s="8" t="s">
        <v>23</v>
      </c>
      <c r="D976" s="8" t="s">
        <v>24</v>
      </c>
      <c r="E976" s="8" t="s">
        <v>215</v>
      </c>
      <c r="F976" s="10">
        <v>645726.03</v>
      </c>
      <c r="G976" s="8" t="s">
        <v>66</v>
      </c>
      <c r="H976" s="8" t="s">
        <v>27</v>
      </c>
      <c r="I976" s="8" t="s">
        <v>67</v>
      </c>
      <c r="J976" s="8" t="s">
        <v>2609</v>
      </c>
      <c r="K976" s="11">
        <v>45737.0</v>
      </c>
      <c r="L976" s="10">
        <v>645726.03</v>
      </c>
      <c r="M976" s="8" t="s">
        <v>1282</v>
      </c>
      <c r="N976" s="10">
        <v>645726.03</v>
      </c>
      <c r="O976" s="10">
        <v>645726.03</v>
      </c>
      <c r="P976" s="10">
        <f t="shared" si="118"/>
        <v>0</v>
      </c>
      <c r="Q976" s="8"/>
      <c r="R976" s="8"/>
      <c r="S976" s="8" t="s">
        <v>31</v>
      </c>
      <c r="T976" s="8"/>
      <c r="U976" s="8"/>
      <c r="V976" s="8" t="s">
        <v>2607</v>
      </c>
      <c r="W976" s="8" t="s">
        <v>2610</v>
      </c>
    </row>
    <row r="977" ht="39.75" customHeight="1">
      <c r="A977" s="7">
        <v>63.0</v>
      </c>
      <c r="B977" s="7">
        <v>2025.0</v>
      </c>
      <c r="C977" s="8" t="s">
        <v>23</v>
      </c>
      <c r="D977" s="8" t="s">
        <v>24</v>
      </c>
      <c r="E977" s="8" t="s">
        <v>215</v>
      </c>
      <c r="F977" s="10">
        <v>97715.37</v>
      </c>
      <c r="G977" s="8" t="s">
        <v>66</v>
      </c>
      <c r="H977" s="8" t="s">
        <v>27</v>
      </c>
      <c r="I977" s="8" t="s">
        <v>67</v>
      </c>
      <c r="J977" s="8" t="s">
        <v>2611</v>
      </c>
      <c r="K977" s="11">
        <v>45786.0</v>
      </c>
      <c r="L977" s="10">
        <v>97715.37</v>
      </c>
      <c r="M977" s="8" t="s">
        <v>1282</v>
      </c>
      <c r="N977" s="10">
        <v>97715.37</v>
      </c>
      <c r="O977" s="10">
        <v>97715.37</v>
      </c>
      <c r="P977" s="10">
        <f t="shared" si="118"/>
        <v>0</v>
      </c>
      <c r="Q977" s="8"/>
      <c r="R977" s="8"/>
      <c r="S977" s="8" t="s">
        <v>31</v>
      </c>
      <c r="T977" s="8"/>
      <c r="U977" s="8"/>
      <c r="V977" s="8" t="s">
        <v>2607</v>
      </c>
      <c r="W977" s="8" t="s">
        <v>2612</v>
      </c>
    </row>
    <row r="978" ht="39.75" customHeight="1">
      <c r="A978" s="17">
        <v>63.0</v>
      </c>
      <c r="B978" s="17">
        <v>2025.0</v>
      </c>
      <c r="C978" s="18" t="s">
        <v>23</v>
      </c>
      <c r="D978" s="18" t="s">
        <v>24</v>
      </c>
      <c r="E978" s="18" t="s">
        <v>215</v>
      </c>
      <c r="F978" s="19">
        <v>56558.6</v>
      </c>
      <c r="G978" s="18" t="s">
        <v>66</v>
      </c>
      <c r="H978" s="18" t="s">
        <v>27</v>
      </c>
      <c r="I978" s="18" t="s">
        <v>67</v>
      </c>
      <c r="J978" s="18"/>
      <c r="K978" s="20"/>
      <c r="L978" s="19">
        <v>0.0</v>
      </c>
      <c r="M978" s="18"/>
      <c r="N978" s="19">
        <v>0.0</v>
      </c>
      <c r="O978" s="19">
        <v>0.0</v>
      </c>
      <c r="P978" s="19">
        <f>SUM(L978-O978)</f>
        <v>0</v>
      </c>
      <c r="Q978" s="18"/>
      <c r="R978" s="18"/>
      <c r="S978" s="18"/>
      <c r="T978" s="18"/>
      <c r="U978" s="18"/>
      <c r="V978" s="18" t="s">
        <v>2607</v>
      </c>
      <c r="W978" s="18"/>
    </row>
    <row r="979" ht="39.75" customHeight="1">
      <c r="A979" s="7">
        <v>64.0</v>
      </c>
      <c r="B979" s="7">
        <v>2025.0</v>
      </c>
      <c r="C979" s="8" t="s">
        <v>23</v>
      </c>
      <c r="D979" s="8" t="s">
        <v>24</v>
      </c>
      <c r="E979" s="8" t="s">
        <v>2613</v>
      </c>
      <c r="F979" s="68">
        <v>997382.06</v>
      </c>
      <c r="G979" s="8" t="s">
        <v>74</v>
      </c>
      <c r="H979" s="8" t="s">
        <v>27</v>
      </c>
      <c r="I979" s="8" t="s">
        <v>40</v>
      </c>
      <c r="J979" s="67" t="s">
        <v>2614</v>
      </c>
      <c r="K979" s="11">
        <v>45989.0</v>
      </c>
      <c r="L979" s="68">
        <v>997382.06</v>
      </c>
      <c r="M979" s="8" t="s">
        <v>1723</v>
      </c>
      <c r="N979" s="68">
        <v>997382.06</v>
      </c>
      <c r="O979" s="68">
        <v>997382.06</v>
      </c>
      <c r="P979" s="10">
        <f>SUM(F979-O979)</f>
        <v>0</v>
      </c>
      <c r="Q979" s="8"/>
      <c r="R979" s="8"/>
      <c r="S979" s="8" t="s">
        <v>43</v>
      </c>
      <c r="T979" s="8"/>
      <c r="U979" s="8"/>
      <c r="V979" s="8" t="s">
        <v>2615</v>
      </c>
      <c r="W979" s="8" t="s">
        <v>2616</v>
      </c>
    </row>
    <row r="980" ht="39.75" customHeight="1">
      <c r="A980" s="17">
        <v>64.0</v>
      </c>
      <c r="B980" s="17">
        <v>2025.0</v>
      </c>
      <c r="C980" s="18" t="s">
        <v>23</v>
      </c>
      <c r="D980" s="18" t="s">
        <v>24</v>
      </c>
      <c r="E980" s="18" t="s">
        <v>2613</v>
      </c>
      <c r="F980" s="19">
        <v>2617.94</v>
      </c>
      <c r="G980" s="18" t="s">
        <v>74</v>
      </c>
      <c r="H980" s="18" t="s">
        <v>27</v>
      </c>
      <c r="I980" s="18" t="s">
        <v>40</v>
      </c>
      <c r="J980" s="72"/>
      <c r="K980" s="20"/>
      <c r="L980" s="71">
        <v>0.0</v>
      </c>
      <c r="M980" s="18"/>
      <c r="N980" s="19">
        <v>0.0</v>
      </c>
      <c r="O980" s="19">
        <v>0.0</v>
      </c>
      <c r="P980" s="19">
        <f>SUM(L980-O980)</f>
        <v>0</v>
      </c>
      <c r="Q980" s="18"/>
      <c r="R980" s="18"/>
      <c r="S980" s="18"/>
      <c r="T980" s="18"/>
      <c r="U980" s="18"/>
      <c r="V980" s="18" t="s">
        <v>2615</v>
      </c>
      <c r="W980" s="32" t="s">
        <v>2295</v>
      </c>
    </row>
    <row r="981" ht="39.75" customHeight="1">
      <c r="A981" s="7">
        <v>65.0</v>
      </c>
      <c r="B981" s="7">
        <v>2025.0</v>
      </c>
      <c r="C981" s="8" t="s">
        <v>23</v>
      </c>
      <c r="D981" s="8" t="s">
        <v>24</v>
      </c>
      <c r="E981" s="8" t="s">
        <v>2613</v>
      </c>
      <c r="F981" s="10">
        <v>1000000.0</v>
      </c>
      <c r="G981" s="8" t="s">
        <v>507</v>
      </c>
      <c r="H981" s="8" t="s">
        <v>97</v>
      </c>
      <c r="I981" s="8" t="s">
        <v>80</v>
      </c>
      <c r="J981" s="8" t="s">
        <v>2617</v>
      </c>
      <c r="K981" s="11">
        <v>45834.0</v>
      </c>
      <c r="L981" s="68">
        <v>1000000.0</v>
      </c>
      <c r="M981" s="8" t="s">
        <v>2618</v>
      </c>
      <c r="N981" s="10">
        <v>1000000.0</v>
      </c>
      <c r="O981" s="10">
        <v>1000000.0</v>
      </c>
      <c r="P981" s="10">
        <f t="shared" ref="P981:P986" si="119">SUM(F981-O981)</f>
        <v>0</v>
      </c>
      <c r="Q981" s="8"/>
      <c r="R981" s="8"/>
      <c r="S981" s="8" t="s">
        <v>83</v>
      </c>
      <c r="T981" s="8"/>
      <c r="U981" s="8"/>
      <c r="V981" s="8" t="s">
        <v>1296</v>
      </c>
      <c r="W981" s="8" t="s">
        <v>2619</v>
      </c>
    </row>
    <row r="982" ht="39.75" customHeight="1">
      <c r="A982" s="7">
        <v>66.0</v>
      </c>
      <c r="B982" s="7">
        <v>2025.0</v>
      </c>
      <c r="C982" s="8" t="s">
        <v>23</v>
      </c>
      <c r="D982" s="8" t="s">
        <v>24</v>
      </c>
      <c r="E982" s="8" t="s">
        <v>2613</v>
      </c>
      <c r="F982" s="10">
        <v>600000.0</v>
      </c>
      <c r="G982" s="8" t="s">
        <v>74</v>
      </c>
      <c r="H982" s="8" t="s">
        <v>97</v>
      </c>
      <c r="I982" s="8" t="s">
        <v>86</v>
      </c>
      <c r="J982" s="67" t="s">
        <v>2620</v>
      </c>
      <c r="K982" s="11">
        <v>45988.0</v>
      </c>
      <c r="L982" s="10">
        <v>600000.0</v>
      </c>
      <c r="M982" s="8" t="s">
        <v>2621</v>
      </c>
      <c r="N982" s="10">
        <v>600000.0</v>
      </c>
      <c r="O982" s="10">
        <v>600000.0</v>
      </c>
      <c r="P982" s="10">
        <f t="shared" si="119"/>
        <v>0</v>
      </c>
      <c r="Q982" s="8"/>
      <c r="R982" s="8"/>
      <c r="S982" s="8" t="s">
        <v>83</v>
      </c>
      <c r="T982" s="8"/>
      <c r="U982" s="8"/>
      <c r="V982" s="8" t="s">
        <v>2622</v>
      </c>
      <c r="W982" s="8" t="s">
        <v>2623</v>
      </c>
    </row>
    <row r="983" ht="39.75" customHeight="1">
      <c r="A983" s="7">
        <v>67.0</v>
      </c>
      <c r="B983" s="7">
        <v>2025.0</v>
      </c>
      <c r="C983" s="8" t="s">
        <v>23</v>
      </c>
      <c r="D983" s="8" t="s">
        <v>24</v>
      </c>
      <c r="E983" s="8" t="s">
        <v>2613</v>
      </c>
      <c r="F983" s="10">
        <v>262106.05</v>
      </c>
      <c r="G983" s="8" t="s">
        <v>74</v>
      </c>
      <c r="H983" s="8" t="s">
        <v>97</v>
      </c>
      <c r="I983" s="8" t="s">
        <v>80</v>
      </c>
      <c r="J983" s="70" t="s">
        <v>2624</v>
      </c>
      <c r="K983" s="21">
        <v>45964.0</v>
      </c>
      <c r="L983" s="10">
        <v>262106.05</v>
      </c>
      <c r="M983" s="9" t="s">
        <v>2625</v>
      </c>
      <c r="N983" s="10">
        <v>262106.05</v>
      </c>
      <c r="O983" s="10">
        <v>262106.05</v>
      </c>
      <c r="P983" s="10">
        <f t="shared" si="119"/>
        <v>0</v>
      </c>
      <c r="Q983" s="8"/>
      <c r="R983" s="8"/>
      <c r="S983" s="8" t="s">
        <v>83</v>
      </c>
      <c r="T983" s="8"/>
      <c r="U983" s="8"/>
      <c r="V983" s="8" t="s">
        <v>2626</v>
      </c>
      <c r="W983" s="8" t="s">
        <v>2627</v>
      </c>
    </row>
    <row r="984" ht="39.75" customHeight="1">
      <c r="A984" s="7">
        <v>68.0</v>
      </c>
      <c r="B984" s="7">
        <v>2025.0</v>
      </c>
      <c r="C984" s="8" t="s">
        <v>23</v>
      </c>
      <c r="D984" s="8" t="s">
        <v>24</v>
      </c>
      <c r="E984" s="8" t="s">
        <v>2613</v>
      </c>
      <c r="F984" s="10">
        <v>350000.0</v>
      </c>
      <c r="G984" s="8" t="s">
        <v>507</v>
      </c>
      <c r="H984" s="8" t="s">
        <v>1301</v>
      </c>
      <c r="I984" s="8" t="s">
        <v>80</v>
      </c>
      <c r="J984" s="70" t="s">
        <v>2628</v>
      </c>
      <c r="K984" s="21">
        <v>45964.0</v>
      </c>
      <c r="L984" s="10">
        <v>350000.0</v>
      </c>
      <c r="M984" s="9" t="s">
        <v>2629</v>
      </c>
      <c r="N984" s="10">
        <v>350000.0</v>
      </c>
      <c r="O984" s="10">
        <v>350000.0</v>
      </c>
      <c r="P984" s="10">
        <f t="shared" si="119"/>
        <v>0</v>
      </c>
      <c r="Q984" s="8"/>
      <c r="R984" s="8"/>
      <c r="S984" s="8" t="s">
        <v>83</v>
      </c>
      <c r="T984" s="8"/>
      <c r="U984" s="8"/>
      <c r="V984" s="8" t="s">
        <v>2630</v>
      </c>
      <c r="W984" s="8" t="s">
        <v>2631</v>
      </c>
    </row>
    <row r="985" ht="39.75" customHeight="1">
      <c r="A985" s="7">
        <v>68.0</v>
      </c>
      <c r="B985" s="7">
        <v>2025.0</v>
      </c>
      <c r="C985" s="8" t="s">
        <v>23</v>
      </c>
      <c r="D985" s="8" t="s">
        <v>24</v>
      </c>
      <c r="E985" s="8" t="s">
        <v>2613</v>
      </c>
      <c r="F985" s="10">
        <v>150000.0</v>
      </c>
      <c r="G985" s="8" t="s">
        <v>507</v>
      </c>
      <c r="H985" s="8" t="s">
        <v>1301</v>
      </c>
      <c r="I985" s="8" t="s">
        <v>86</v>
      </c>
      <c r="J985" s="70" t="s">
        <v>2632</v>
      </c>
      <c r="K985" s="21">
        <v>45964.0</v>
      </c>
      <c r="L985" s="10">
        <v>150000.0</v>
      </c>
      <c r="M985" s="9" t="s">
        <v>2633</v>
      </c>
      <c r="N985" s="10">
        <v>150000.0</v>
      </c>
      <c r="O985" s="10">
        <v>150000.0</v>
      </c>
      <c r="P985" s="10">
        <f t="shared" si="119"/>
        <v>0</v>
      </c>
      <c r="Q985" s="8"/>
      <c r="R985" s="8"/>
      <c r="S985" s="8" t="s">
        <v>83</v>
      </c>
      <c r="T985" s="8"/>
      <c r="U985" s="8"/>
      <c r="V985" s="8" t="s">
        <v>2630</v>
      </c>
      <c r="W985" s="8" t="s">
        <v>2631</v>
      </c>
    </row>
    <row r="986" ht="39.75" customHeight="1">
      <c r="A986" s="7">
        <v>68.0</v>
      </c>
      <c r="B986" s="7">
        <v>2025.0</v>
      </c>
      <c r="C986" s="8" t="s">
        <v>23</v>
      </c>
      <c r="D986" s="8" t="s">
        <v>24</v>
      </c>
      <c r="E986" s="8" t="s">
        <v>2613</v>
      </c>
      <c r="F986" s="10">
        <v>422581.2</v>
      </c>
      <c r="G986" s="8" t="s">
        <v>74</v>
      </c>
      <c r="H986" s="8" t="s">
        <v>27</v>
      </c>
      <c r="I986" s="8" t="s">
        <v>67</v>
      </c>
      <c r="J986" s="67" t="s">
        <v>2634</v>
      </c>
      <c r="K986" s="11">
        <v>46017.0</v>
      </c>
      <c r="L986" s="10">
        <v>422581.2</v>
      </c>
      <c r="M986" s="8" t="s">
        <v>1137</v>
      </c>
      <c r="N986" s="10">
        <v>422581.2</v>
      </c>
      <c r="O986" s="10">
        <v>422581.2</v>
      </c>
      <c r="P986" s="10">
        <f t="shared" si="119"/>
        <v>0</v>
      </c>
      <c r="Q986" s="8"/>
      <c r="R986" s="8"/>
      <c r="S986" s="8" t="s">
        <v>31</v>
      </c>
      <c r="T986" s="8"/>
      <c r="U986" s="8"/>
      <c r="V986" s="8" t="s">
        <v>2635</v>
      </c>
      <c r="W986" s="8" t="s">
        <v>2636</v>
      </c>
    </row>
    <row r="987" ht="39.75" customHeight="1">
      <c r="A987" s="75">
        <v>68.0</v>
      </c>
      <c r="B987" s="17">
        <v>2025.0</v>
      </c>
      <c r="C987" s="18" t="s">
        <v>23</v>
      </c>
      <c r="D987" s="18" t="s">
        <v>24</v>
      </c>
      <c r="E987" s="18" t="s">
        <v>2613</v>
      </c>
      <c r="F987" s="19">
        <v>77418.8</v>
      </c>
      <c r="G987" s="18" t="s">
        <v>74</v>
      </c>
      <c r="H987" s="18" t="s">
        <v>1301</v>
      </c>
      <c r="I987" s="18" t="s">
        <v>80</v>
      </c>
      <c r="J987" s="72"/>
      <c r="K987" s="20"/>
      <c r="L987" s="71">
        <v>0.0</v>
      </c>
      <c r="M987" s="18"/>
      <c r="N987" s="19">
        <v>0.0</v>
      </c>
      <c r="O987" s="19">
        <v>0.0</v>
      </c>
      <c r="P987" s="19">
        <f>SUM(L987-O987)</f>
        <v>0</v>
      </c>
      <c r="Q987" s="18"/>
      <c r="R987" s="18"/>
      <c r="S987" s="18"/>
      <c r="T987" s="18"/>
      <c r="U987" s="18"/>
      <c r="V987" s="18" t="s">
        <v>2637</v>
      </c>
      <c r="W987" s="32" t="s">
        <v>2295</v>
      </c>
    </row>
    <row r="988" ht="39.75" customHeight="1">
      <c r="A988" s="7">
        <v>69.0</v>
      </c>
      <c r="B988" s="7">
        <v>2025.0</v>
      </c>
      <c r="C988" s="8" t="s">
        <v>23</v>
      </c>
      <c r="D988" s="8" t="s">
        <v>24</v>
      </c>
      <c r="E988" s="8" t="s">
        <v>2613</v>
      </c>
      <c r="F988" s="10">
        <v>1100000.0</v>
      </c>
      <c r="G988" s="8" t="s">
        <v>74</v>
      </c>
      <c r="H988" s="8" t="s">
        <v>27</v>
      </c>
      <c r="I988" s="8" t="s">
        <v>67</v>
      </c>
      <c r="J988" s="67" t="s">
        <v>2634</v>
      </c>
      <c r="K988" s="11">
        <v>46017.0</v>
      </c>
      <c r="L988" s="10">
        <v>1100000.0</v>
      </c>
      <c r="M988" s="8" t="s">
        <v>1137</v>
      </c>
      <c r="N988" s="10">
        <v>1100000.0</v>
      </c>
      <c r="O988" s="10">
        <v>1100000.0</v>
      </c>
      <c r="P988" s="10">
        <f t="shared" ref="P988:P990" si="120">SUM(F988-O988)</f>
        <v>0</v>
      </c>
      <c r="Q988" s="8"/>
      <c r="R988" s="8"/>
      <c r="S988" s="8" t="s">
        <v>31</v>
      </c>
      <c r="T988" s="8"/>
      <c r="U988" s="8"/>
      <c r="V988" s="8" t="s">
        <v>2635</v>
      </c>
      <c r="W988" s="8" t="s">
        <v>2636</v>
      </c>
    </row>
    <row r="989" ht="39.75" customHeight="1">
      <c r="A989" s="7">
        <v>70.0</v>
      </c>
      <c r="B989" s="7">
        <v>2025.0</v>
      </c>
      <c r="C989" s="8" t="s">
        <v>23</v>
      </c>
      <c r="D989" s="8" t="s">
        <v>24</v>
      </c>
      <c r="E989" s="8" t="s">
        <v>2613</v>
      </c>
      <c r="F989" s="10">
        <v>512106.05</v>
      </c>
      <c r="G989" s="8" t="s">
        <v>74</v>
      </c>
      <c r="H989" s="8" t="s">
        <v>97</v>
      </c>
      <c r="I989" s="8" t="s">
        <v>80</v>
      </c>
      <c r="J989" s="70" t="s">
        <v>2638</v>
      </c>
      <c r="K989" s="21">
        <v>45964.0</v>
      </c>
      <c r="L989" s="76">
        <v>512106.05</v>
      </c>
      <c r="M989" s="9" t="s">
        <v>2625</v>
      </c>
      <c r="N989" s="76">
        <v>512106.05</v>
      </c>
      <c r="O989" s="76">
        <v>512106.05</v>
      </c>
      <c r="P989" s="10">
        <f t="shared" si="120"/>
        <v>0</v>
      </c>
      <c r="Q989" s="8"/>
      <c r="R989" s="8"/>
      <c r="S989" s="8" t="s">
        <v>83</v>
      </c>
      <c r="T989" s="8"/>
      <c r="U989" s="8"/>
      <c r="V989" s="8" t="s">
        <v>2639</v>
      </c>
      <c r="W989" s="8" t="s">
        <v>2627</v>
      </c>
    </row>
    <row r="990" ht="39.75" customHeight="1">
      <c r="A990" s="7">
        <v>71.0</v>
      </c>
      <c r="B990" s="7">
        <v>2025.0</v>
      </c>
      <c r="C990" s="8" t="s">
        <v>23</v>
      </c>
      <c r="D990" s="8" t="s">
        <v>24</v>
      </c>
      <c r="E990" s="8" t="s">
        <v>2613</v>
      </c>
      <c r="F990" s="10">
        <v>249480.0</v>
      </c>
      <c r="G990" s="8" t="s">
        <v>507</v>
      </c>
      <c r="H990" s="8" t="s">
        <v>27</v>
      </c>
      <c r="I990" s="8" t="s">
        <v>40</v>
      </c>
      <c r="J990" s="70" t="s">
        <v>2640</v>
      </c>
      <c r="K990" s="21">
        <v>45964.0</v>
      </c>
      <c r="L990" s="10">
        <v>249480.0</v>
      </c>
      <c r="M990" s="9" t="s">
        <v>2433</v>
      </c>
      <c r="N990" s="10">
        <v>249480.0</v>
      </c>
      <c r="O990" s="10">
        <v>249480.0</v>
      </c>
      <c r="P990" s="10">
        <f t="shared" si="120"/>
        <v>0</v>
      </c>
      <c r="Q990" s="8"/>
      <c r="R990" s="8"/>
      <c r="S990" s="8" t="s">
        <v>43</v>
      </c>
      <c r="T990" s="8"/>
      <c r="U990" s="8"/>
      <c r="V990" s="8" t="s">
        <v>2641</v>
      </c>
      <c r="W990" s="8" t="s">
        <v>2642</v>
      </c>
    </row>
    <row r="991" ht="39.75" customHeight="1">
      <c r="A991" s="17">
        <v>71.0</v>
      </c>
      <c r="B991" s="17">
        <v>2025.0</v>
      </c>
      <c r="C991" s="18" t="s">
        <v>23</v>
      </c>
      <c r="D991" s="18" t="s">
        <v>24</v>
      </c>
      <c r="E991" s="18" t="s">
        <v>2613</v>
      </c>
      <c r="F991" s="19">
        <v>520.0</v>
      </c>
      <c r="G991" s="18" t="s">
        <v>507</v>
      </c>
      <c r="H991" s="18" t="s">
        <v>27</v>
      </c>
      <c r="I991" s="18" t="s">
        <v>40</v>
      </c>
      <c r="J991" s="72"/>
      <c r="K991" s="20"/>
      <c r="L991" s="71">
        <v>0.0</v>
      </c>
      <c r="M991" s="18"/>
      <c r="N991" s="19">
        <v>0.0</v>
      </c>
      <c r="O991" s="19">
        <v>0.0</v>
      </c>
      <c r="P991" s="19">
        <f>SUM(L991-O991)</f>
        <v>0</v>
      </c>
      <c r="Q991" s="18"/>
      <c r="R991" s="18"/>
      <c r="S991" s="18"/>
      <c r="T991" s="18"/>
      <c r="U991" s="18"/>
      <c r="V991" s="18" t="s">
        <v>2641</v>
      </c>
      <c r="W991" s="32" t="s">
        <v>2295</v>
      </c>
    </row>
    <row r="992" ht="39.75" customHeight="1">
      <c r="A992" s="7">
        <v>72.0</v>
      </c>
      <c r="B992" s="7">
        <v>2025.0</v>
      </c>
      <c r="C992" s="8" t="s">
        <v>23</v>
      </c>
      <c r="D992" s="8" t="s">
        <v>24</v>
      </c>
      <c r="E992" s="8" t="s">
        <v>2643</v>
      </c>
      <c r="F992" s="10">
        <v>300000.0</v>
      </c>
      <c r="G992" s="8" t="s">
        <v>110</v>
      </c>
      <c r="H992" s="8" t="s">
        <v>265</v>
      </c>
      <c r="I992" s="8" t="s">
        <v>86</v>
      </c>
      <c r="J992" s="8" t="s">
        <v>2644</v>
      </c>
      <c r="K992" s="11">
        <v>45888.0</v>
      </c>
      <c r="L992" s="68">
        <v>300000.0</v>
      </c>
      <c r="M992" s="8" t="s">
        <v>1541</v>
      </c>
      <c r="N992" s="10">
        <v>300000.0</v>
      </c>
      <c r="O992" s="10">
        <v>300000.0</v>
      </c>
      <c r="P992" s="10">
        <f t="shared" ref="P992:P1001" si="121">SUM(F992-O992)</f>
        <v>0</v>
      </c>
      <c r="Q992" s="8"/>
      <c r="R992" s="8"/>
      <c r="S992" s="8"/>
      <c r="T992" s="8"/>
      <c r="U992" s="8"/>
      <c r="V992" s="8" t="s">
        <v>2645</v>
      </c>
      <c r="W992" s="8" t="s">
        <v>2646</v>
      </c>
    </row>
    <row r="993" ht="39.75" customHeight="1">
      <c r="A993" s="7">
        <v>73.0</v>
      </c>
      <c r="B993" s="7">
        <v>2025.0</v>
      </c>
      <c r="C993" s="8" t="s">
        <v>23</v>
      </c>
      <c r="D993" s="8" t="s">
        <v>24</v>
      </c>
      <c r="E993" s="8" t="s">
        <v>2643</v>
      </c>
      <c r="F993" s="10">
        <v>1000000.0</v>
      </c>
      <c r="G993" s="8" t="s">
        <v>110</v>
      </c>
      <c r="H993" s="8" t="s">
        <v>1673</v>
      </c>
      <c r="I993" s="8" t="s">
        <v>86</v>
      </c>
      <c r="J993" s="8" t="s">
        <v>2647</v>
      </c>
      <c r="K993" s="11">
        <v>45867.0</v>
      </c>
      <c r="L993" s="68">
        <v>1000000.0</v>
      </c>
      <c r="M993" s="8" t="s">
        <v>2648</v>
      </c>
      <c r="N993" s="10">
        <v>1000000.0</v>
      </c>
      <c r="O993" s="10">
        <v>1000000.0</v>
      </c>
      <c r="P993" s="10">
        <f t="shared" si="121"/>
        <v>0</v>
      </c>
      <c r="Q993" s="8"/>
      <c r="R993" s="8"/>
      <c r="S993" s="8"/>
      <c r="T993" s="8"/>
      <c r="U993" s="8"/>
      <c r="V993" s="8" t="s">
        <v>2649</v>
      </c>
      <c r="W993" s="8" t="s">
        <v>2650</v>
      </c>
    </row>
    <row r="994" ht="39.75" customHeight="1">
      <c r="A994" s="7">
        <v>74.0</v>
      </c>
      <c r="B994" s="7">
        <v>2025.0</v>
      </c>
      <c r="C994" s="8" t="s">
        <v>23</v>
      </c>
      <c r="D994" s="8" t="s">
        <v>24</v>
      </c>
      <c r="E994" s="8" t="s">
        <v>2643</v>
      </c>
      <c r="F994" s="10">
        <v>812000.0</v>
      </c>
      <c r="G994" s="8" t="s">
        <v>110</v>
      </c>
      <c r="H994" s="8" t="s">
        <v>338</v>
      </c>
      <c r="I994" s="8" t="s">
        <v>86</v>
      </c>
      <c r="J994" s="8" t="s">
        <v>2651</v>
      </c>
      <c r="K994" s="11">
        <v>45889.0</v>
      </c>
      <c r="L994" s="68">
        <v>812000.0</v>
      </c>
      <c r="M994" s="8" t="s">
        <v>2652</v>
      </c>
      <c r="N994" s="10">
        <v>812000.0</v>
      </c>
      <c r="O994" s="10">
        <v>812000.0</v>
      </c>
      <c r="P994" s="10">
        <f t="shared" si="121"/>
        <v>0</v>
      </c>
      <c r="Q994" s="8"/>
      <c r="R994" s="8"/>
      <c r="S994" s="8"/>
      <c r="T994" s="8"/>
      <c r="U994" s="8"/>
      <c r="V994" s="8" t="s">
        <v>2653</v>
      </c>
      <c r="W994" s="8" t="s">
        <v>2654</v>
      </c>
    </row>
    <row r="995" ht="39.75" customHeight="1">
      <c r="A995" s="7">
        <v>75.0</v>
      </c>
      <c r="B995" s="7">
        <v>2025.0</v>
      </c>
      <c r="C995" s="8" t="s">
        <v>23</v>
      </c>
      <c r="D995" s="8" t="s">
        <v>24</v>
      </c>
      <c r="E995" s="8" t="s">
        <v>2643</v>
      </c>
      <c r="F995" s="10">
        <v>750106.05</v>
      </c>
      <c r="G995" s="8" t="s">
        <v>110</v>
      </c>
      <c r="H995" s="8" t="s">
        <v>1673</v>
      </c>
      <c r="I995" s="8" t="s">
        <v>80</v>
      </c>
      <c r="J995" s="8" t="s">
        <v>2655</v>
      </c>
      <c r="K995" s="11">
        <v>45881.0</v>
      </c>
      <c r="L995" s="68">
        <v>750106.05</v>
      </c>
      <c r="M995" s="8" t="s">
        <v>2656</v>
      </c>
      <c r="N995" s="10">
        <v>750106.05</v>
      </c>
      <c r="O995" s="10">
        <v>750106.05</v>
      </c>
      <c r="P995" s="10">
        <f t="shared" si="121"/>
        <v>0</v>
      </c>
      <c r="Q995" s="8"/>
      <c r="R995" s="8"/>
      <c r="S995" s="8"/>
      <c r="T995" s="8"/>
      <c r="U995" s="8"/>
      <c r="V995" s="8" t="s">
        <v>2657</v>
      </c>
      <c r="W995" s="8" t="s">
        <v>2658</v>
      </c>
    </row>
    <row r="996" ht="39.75" customHeight="1">
      <c r="A996" s="7">
        <v>76.0</v>
      </c>
      <c r="B996" s="7">
        <v>2025.0</v>
      </c>
      <c r="C996" s="8" t="s">
        <v>23</v>
      </c>
      <c r="D996" s="8" t="s">
        <v>24</v>
      </c>
      <c r="E996" s="8" t="s">
        <v>2643</v>
      </c>
      <c r="F996" s="10">
        <v>820000.0</v>
      </c>
      <c r="G996" s="8" t="s">
        <v>1152</v>
      </c>
      <c r="H996" s="8" t="s">
        <v>1673</v>
      </c>
      <c r="I996" s="8" t="s">
        <v>86</v>
      </c>
      <c r="J996" s="8" t="s">
        <v>2659</v>
      </c>
      <c r="K996" s="11">
        <v>45859.0</v>
      </c>
      <c r="L996" s="68">
        <v>820000.0</v>
      </c>
      <c r="M996" s="8" t="s">
        <v>2502</v>
      </c>
      <c r="N996" s="10">
        <v>820000.0</v>
      </c>
      <c r="O996" s="10">
        <v>820000.0</v>
      </c>
      <c r="P996" s="10">
        <f t="shared" si="121"/>
        <v>0</v>
      </c>
      <c r="Q996" s="8"/>
      <c r="R996" s="8"/>
      <c r="S996" s="8"/>
      <c r="T996" s="8"/>
      <c r="U996" s="8"/>
      <c r="V996" s="8" t="s">
        <v>2660</v>
      </c>
      <c r="W996" s="8" t="s">
        <v>2661</v>
      </c>
    </row>
    <row r="997" ht="39.75" customHeight="1">
      <c r="A997" s="7">
        <v>77.0</v>
      </c>
      <c r="B997" s="7">
        <v>2025.0</v>
      </c>
      <c r="C997" s="8" t="s">
        <v>23</v>
      </c>
      <c r="D997" s="8" t="s">
        <v>24</v>
      </c>
      <c r="E997" s="8" t="s">
        <v>2643</v>
      </c>
      <c r="F997" s="10">
        <v>820000.0</v>
      </c>
      <c r="G997" s="8" t="s">
        <v>1152</v>
      </c>
      <c r="H997" s="8" t="s">
        <v>265</v>
      </c>
      <c r="I997" s="8" t="s">
        <v>80</v>
      </c>
      <c r="J997" s="8" t="s">
        <v>2662</v>
      </c>
      <c r="K997" s="11">
        <v>45859.0</v>
      </c>
      <c r="L997" s="68">
        <v>820000.0</v>
      </c>
      <c r="M997" s="8" t="s">
        <v>2663</v>
      </c>
      <c r="N997" s="10">
        <v>820000.0</v>
      </c>
      <c r="O997" s="10">
        <v>820000.0</v>
      </c>
      <c r="P997" s="10">
        <f t="shared" si="121"/>
        <v>0</v>
      </c>
      <c r="Q997" s="8"/>
      <c r="R997" s="8"/>
      <c r="S997" s="8"/>
      <c r="T997" s="8"/>
      <c r="U997" s="8"/>
      <c r="V997" s="8" t="s">
        <v>2664</v>
      </c>
      <c r="W997" s="8" t="s">
        <v>2665</v>
      </c>
    </row>
    <row r="998" ht="39.75" customHeight="1">
      <c r="A998" s="7">
        <v>78.0</v>
      </c>
      <c r="B998" s="7">
        <v>2025.0</v>
      </c>
      <c r="C998" s="8" t="s">
        <v>23</v>
      </c>
      <c r="D998" s="8" t="s">
        <v>24</v>
      </c>
      <c r="E998" s="8" t="s">
        <v>2643</v>
      </c>
      <c r="F998" s="10">
        <v>402000.0</v>
      </c>
      <c r="G998" s="8" t="s">
        <v>1152</v>
      </c>
      <c r="H998" s="8" t="s">
        <v>313</v>
      </c>
      <c r="I998" s="8" t="s">
        <v>86</v>
      </c>
      <c r="J998" s="8" t="s">
        <v>2666</v>
      </c>
      <c r="K998" s="11">
        <v>45859.0</v>
      </c>
      <c r="L998" s="68">
        <v>402000.0</v>
      </c>
      <c r="M998" s="8" t="s">
        <v>1231</v>
      </c>
      <c r="N998" s="10">
        <v>402000.0</v>
      </c>
      <c r="O998" s="10">
        <v>402000.0</v>
      </c>
      <c r="P998" s="10">
        <f t="shared" si="121"/>
        <v>0</v>
      </c>
      <c r="Q998" s="8"/>
      <c r="R998" s="8"/>
      <c r="S998" s="8"/>
      <c r="T998" s="8"/>
      <c r="U998" s="8"/>
      <c r="V998" s="8" t="s">
        <v>2667</v>
      </c>
      <c r="W998" s="8" t="s">
        <v>2668</v>
      </c>
    </row>
    <row r="999" ht="39.75" customHeight="1">
      <c r="A999" s="7">
        <v>79.0</v>
      </c>
      <c r="B999" s="7">
        <v>2025.0</v>
      </c>
      <c r="C999" s="8" t="s">
        <v>23</v>
      </c>
      <c r="D999" s="8" t="s">
        <v>24</v>
      </c>
      <c r="E999" s="8" t="s">
        <v>2643</v>
      </c>
      <c r="F999" s="10">
        <v>520106.05</v>
      </c>
      <c r="G999" s="8" t="s">
        <v>1152</v>
      </c>
      <c r="H999" s="8" t="s">
        <v>1673</v>
      </c>
      <c r="I999" s="8" t="s">
        <v>86</v>
      </c>
      <c r="J999" s="8" t="s">
        <v>2669</v>
      </c>
      <c r="K999" s="11">
        <v>45895.0</v>
      </c>
      <c r="L999" s="68">
        <v>520106.05</v>
      </c>
      <c r="M999" s="8" t="s">
        <v>2502</v>
      </c>
      <c r="N999" s="10">
        <v>520106.05</v>
      </c>
      <c r="O999" s="10">
        <v>520106.05</v>
      </c>
      <c r="P999" s="10">
        <f t="shared" si="121"/>
        <v>0</v>
      </c>
      <c r="Q999" s="8"/>
      <c r="R999" s="8"/>
      <c r="S999" s="8"/>
      <c r="T999" s="8"/>
      <c r="U999" s="8"/>
      <c r="V999" s="8" t="s">
        <v>2660</v>
      </c>
      <c r="W999" s="8" t="s">
        <v>2670</v>
      </c>
    </row>
    <row r="1000" ht="39.75" customHeight="1">
      <c r="A1000" s="7">
        <v>80.0</v>
      </c>
      <c r="B1000" s="7">
        <v>2025.0</v>
      </c>
      <c r="C1000" s="8" t="s">
        <v>23</v>
      </c>
      <c r="D1000" s="8" t="s">
        <v>24</v>
      </c>
      <c r="E1000" s="8" t="s">
        <v>2643</v>
      </c>
      <c r="F1000" s="10">
        <v>300000.0</v>
      </c>
      <c r="G1000" s="8" t="s">
        <v>1152</v>
      </c>
      <c r="H1000" s="8" t="s">
        <v>338</v>
      </c>
      <c r="I1000" s="8" t="s">
        <v>86</v>
      </c>
      <c r="J1000" s="8" t="s">
        <v>2671</v>
      </c>
      <c r="K1000" s="11">
        <v>45889.0</v>
      </c>
      <c r="L1000" s="68">
        <v>300000.0</v>
      </c>
      <c r="M1000" s="8" t="s">
        <v>2672</v>
      </c>
      <c r="N1000" s="10">
        <v>300000.0</v>
      </c>
      <c r="O1000" s="10">
        <v>300000.0</v>
      </c>
      <c r="P1000" s="10">
        <f t="shared" si="121"/>
        <v>0</v>
      </c>
      <c r="Q1000" s="8"/>
      <c r="R1000" s="8"/>
      <c r="S1000" s="8"/>
      <c r="T1000" s="8"/>
      <c r="U1000" s="8"/>
      <c r="V1000" s="8" t="s">
        <v>2673</v>
      </c>
      <c r="W1000" s="8" t="s">
        <v>2674</v>
      </c>
    </row>
    <row r="1001" ht="39.75" customHeight="1">
      <c r="A1001" s="7">
        <v>81.0</v>
      </c>
      <c r="B1001" s="7">
        <v>2025.0</v>
      </c>
      <c r="C1001" s="8" t="s">
        <v>23</v>
      </c>
      <c r="D1001" s="8" t="s">
        <v>24</v>
      </c>
      <c r="E1001" s="8" t="s">
        <v>2675</v>
      </c>
      <c r="F1001" s="68">
        <v>457855.97</v>
      </c>
      <c r="G1001" s="8" t="s">
        <v>74</v>
      </c>
      <c r="H1001" s="8" t="s">
        <v>97</v>
      </c>
      <c r="I1001" s="8" t="s">
        <v>80</v>
      </c>
      <c r="J1001" s="67" t="s">
        <v>2676</v>
      </c>
      <c r="K1001" s="11">
        <v>46013.0</v>
      </c>
      <c r="L1001" s="68">
        <v>457855.97</v>
      </c>
      <c r="M1001" s="8" t="s">
        <v>2677</v>
      </c>
      <c r="N1001" s="68">
        <v>457855.97</v>
      </c>
      <c r="O1001" s="68">
        <v>457855.97</v>
      </c>
      <c r="P1001" s="10">
        <f t="shared" si="121"/>
        <v>0</v>
      </c>
      <c r="Q1001" s="8"/>
      <c r="R1001" s="8"/>
      <c r="S1001" s="8" t="s">
        <v>83</v>
      </c>
      <c r="T1001" s="8"/>
      <c r="U1001" s="8"/>
      <c r="V1001" s="8" t="s">
        <v>2678</v>
      </c>
      <c r="W1001" s="8" t="s">
        <v>2679</v>
      </c>
    </row>
    <row r="1002" ht="39.75" customHeight="1">
      <c r="A1002" s="75">
        <v>81.0</v>
      </c>
      <c r="B1002" s="17">
        <v>2025.0</v>
      </c>
      <c r="C1002" s="18" t="s">
        <v>23</v>
      </c>
      <c r="D1002" s="18" t="s">
        <v>24</v>
      </c>
      <c r="E1002" s="18" t="s">
        <v>2675</v>
      </c>
      <c r="F1002" s="19">
        <v>42144.03</v>
      </c>
      <c r="G1002" s="18" t="s">
        <v>74</v>
      </c>
      <c r="H1002" s="18" t="s">
        <v>97</v>
      </c>
      <c r="I1002" s="18" t="s">
        <v>80</v>
      </c>
      <c r="J1002" s="20"/>
      <c r="K1002" s="20"/>
      <c r="L1002" s="71">
        <v>0.0</v>
      </c>
      <c r="M1002" s="18"/>
      <c r="N1002" s="71">
        <v>0.0</v>
      </c>
      <c r="O1002" s="71">
        <v>0.0</v>
      </c>
      <c r="P1002" s="19">
        <f>SUM(L1002-O1002)</f>
        <v>0</v>
      </c>
      <c r="Q1002" s="18"/>
      <c r="R1002" s="18"/>
      <c r="S1002" s="18"/>
      <c r="T1002" s="18"/>
      <c r="U1002" s="18"/>
      <c r="V1002" s="18" t="s">
        <v>2678</v>
      </c>
      <c r="W1002" s="32" t="s">
        <v>2295</v>
      </c>
    </row>
    <row r="1003" ht="39.75" customHeight="1">
      <c r="A1003" s="77">
        <v>82.0</v>
      </c>
      <c r="B1003" s="77">
        <v>2025.0</v>
      </c>
      <c r="C1003" s="78" t="s">
        <v>23</v>
      </c>
      <c r="D1003" s="78" t="s">
        <v>24</v>
      </c>
      <c r="E1003" s="78" t="s">
        <v>2675</v>
      </c>
      <c r="F1003" s="79">
        <v>100000.0</v>
      </c>
      <c r="G1003" s="78" t="s">
        <v>74</v>
      </c>
      <c r="H1003" s="78" t="s">
        <v>1301</v>
      </c>
      <c r="I1003" s="78" t="s">
        <v>86</v>
      </c>
      <c r="J1003" s="80" t="s">
        <v>2680</v>
      </c>
      <c r="K1003" s="81">
        <v>46015.0</v>
      </c>
      <c r="L1003" s="79">
        <v>100000.0</v>
      </c>
      <c r="M1003" s="78" t="s">
        <v>2681</v>
      </c>
      <c r="N1003" s="79">
        <v>100000.0</v>
      </c>
      <c r="O1003" s="79">
        <v>100000.0</v>
      </c>
      <c r="P1003" s="79">
        <f t="shared" ref="P1003:P1018" si="122">SUM(F1003-O1003)</f>
        <v>0</v>
      </c>
      <c r="Q1003" s="78"/>
      <c r="R1003" s="78"/>
      <c r="S1003" s="78" t="s">
        <v>83</v>
      </c>
      <c r="T1003" s="78"/>
      <c r="U1003" s="78"/>
      <c r="V1003" s="78" t="s">
        <v>2682</v>
      </c>
      <c r="W1003" s="78" t="s">
        <v>2683</v>
      </c>
    </row>
    <row r="1004" ht="39.75" customHeight="1">
      <c r="A1004" s="77">
        <v>82.0</v>
      </c>
      <c r="B1004" s="77">
        <v>2025.0</v>
      </c>
      <c r="C1004" s="78" t="s">
        <v>23</v>
      </c>
      <c r="D1004" s="78" t="s">
        <v>24</v>
      </c>
      <c r="E1004" s="78" t="s">
        <v>2675</v>
      </c>
      <c r="F1004" s="79">
        <v>300000.0</v>
      </c>
      <c r="G1004" s="78" t="s">
        <v>74</v>
      </c>
      <c r="H1004" s="78" t="s">
        <v>1301</v>
      </c>
      <c r="I1004" s="78" t="s">
        <v>80</v>
      </c>
      <c r="J1004" s="80" t="s">
        <v>2684</v>
      </c>
      <c r="K1004" s="81">
        <v>46015.0</v>
      </c>
      <c r="L1004" s="79">
        <v>300000.0</v>
      </c>
      <c r="M1004" s="78" t="s">
        <v>2685</v>
      </c>
      <c r="N1004" s="79">
        <v>300000.0</v>
      </c>
      <c r="O1004" s="79">
        <v>300000.0</v>
      </c>
      <c r="P1004" s="79">
        <f t="shared" si="122"/>
        <v>0</v>
      </c>
      <c r="Q1004" s="78"/>
      <c r="R1004" s="78"/>
      <c r="S1004" s="78" t="s">
        <v>83</v>
      </c>
      <c r="T1004" s="78"/>
      <c r="U1004" s="78"/>
      <c r="V1004" s="78" t="s">
        <v>2686</v>
      </c>
      <c r="W1004" s="78" t="s">
        <v>2687</v>
      </c>
    </row>
    <row r="1005" ht="39.75" customHeight="1">
      <c r="A1005" s="7">
        <v>83.0</v>
      </c>
      <c r="B1005" s="7">
        <v>2025.0</v>
      </c>
      <c r="C1005" s="8" t="s">
        <v>23</v>
      </c>
      <c r="D1005" s="8" t="s">
        <v>24</v>
      </c>
      <c r="E1005" s="8" t="s">
        <v>2675</v>
      </c>
      <c r="F1005" s="10">
        <v>1000000.0</v>
      </c>
      <c r="G1005" s="8" t="s">
        <v>74</v>
      </c>
      <c r="H1005" s="8" t="s">
        <v>75</v>
      </c>
      <c r="I1005" s="8" t="s">
        <v>80</v>
      </c>
      <c r="J1005" s="8" t="s">
        <v>2688</v>
      </c>
      <c r="K1005" s="11">
        <v>45891.0</v>
      </c>
      <c r="L1005" s="68">
        <v>1000000.0</v>
      </c>
      <c r="M1005" s="8" t="s">
        <v>1334</v>
      </c>
      <c r="N1005" s="10">
        <v>1000000.0</v>
      </c>
      <c r="O1005" s="10">
        <v>1000000.0</v>
      </c>
      <c r="P1005" s="10">
        <f t="shared" si="122"/>
        <v>0</v>
      </c>
      <c r="Q1005" s="8"/>
      <c r="R1005" s="8"/>
      <c r="S1005" s="8" t="s">
        <v>83</v>
      </c>
      <c r="T1005" s="8"/>
      <c r="U1005" s="8"/>
      <c r="V1005" s="8" t="s">
        <v>2689</v>
      </c>
      <c r="W1005" s="8" t="s">
        <v>2690</v>
      </c>
    </row>
    <row r="1006" ht="39.75" customHeight="1">
      <c r="A1006" s="7">
        <v>83.0</v>
      </c>
      <c r="B1006" s="7">
        <v>2025.0</v>
      </c>
      <c r="C1006" s="8" t="s">
        <v>23</v>
      </c>
      <c r="D1006" s="8" t="s">
        <v>24</v>
      </c>
      <c r="E1006" s="8" t="s">
        <v>2675</v>
      </c>
      <c r="F1006" s="10">
        <v>962106.05</v>
      </c>
      <c r="G1006" s="8" t="s">
        <v>74</v>
      </c>
      <c r="H1006" s="8" t="s">
        <v>626</v>
      </c>
      <c r="I1006" s="8" t="s">
        <v>80</v>
      </c>
      <c r="J1006" s="70" t="s">
        <v>2691</v>
      </c>
      <c r="K1006" s="21">
        <v>45968.0</v>
      </c>
      <c r="L1006" s="10">
        <v>962106.05</v>
      </c>
      <c r="M1006" s="9" t="s">
        <v>1338</v>
      </c>
      <c r="N1006" s="10">
        <v>962106.05</v>
      </c>
      <c r="O1006" s="10">
        <v>962106.05</v>
      </c>
      <c r="P1006" s="10">
        <f t="shared" si="122"/>
        <v>0</v>
      </c>
      <c r="Q1006" s="8"/>
      <c r="R1006" s="8"/>
      <c r="S1006" s="8" t="s">
        <v>83</v>
      </c>
      <c r="T1006" s="8"/>
      <c r="U1006" s="8"/>
      <c r="V1006" s="8" t="s">
        <v>2692</v>
      </c>
      <c r="W1006" s="8" t="s">
        <v>2693</v>
      </c>
    </row>
    <row r="1007" ht="39.75" customHeight="1">
      <c r="A1007" s="7">
        <v>84.0</v>
      </c>
      <c r="B1007" s="7">
        <v>2025.0</v>
      </c>
      <c r="C1007" s="8" t="s">
        <v>23</v>
      </c>
      <c r="D1007" s="8" t="s">
        <v>24</v>
      </c>
      <c r="E1007" s="8" t="s">
        <v>2675</v>
      </c>
      <c r="F1007" s="10">
        <v>2000000.0</v>
      </c>
      <c r="G1007" s="8" t="s">
        <v>66</v>
      </c>
      <c r="H1007" s="8" t="s">
        <v>27</v>
      </c>
      <c r="I1007" s="8" t="s">
        <v>67</v>
      </c>
      <c r="J1007" s="8" t="s">
        <v>2694</v>
      </c>
      <c r="K1007" s="11">
        <v>45694.0</v>
      </c>
      <c r="L1007" s="68">
        <v>2000000.0</v>
      </c>
      <c r="M1007" s="8" t="s">
        <v>1149</v>
      </c>
      <c r="N1007" s="10">
        <v>2000000.0</v>
      </c>
      <c r="O1007" s="10">
        <v>2000000.0</v>
      </c>
      <c r="P1007" s="10">
        <f t="shared" si="122"/>
        <v>0</v>
      </c>
      <c r="Q1007" s="8"/>
      <c r="R1007" s="8"/>
      <c r="S1007" s="8" t="s">
        <v>31</v>
      </c>
      <c r="T1007" s="8"/>
      <c r="U1007" s="8"/>
      <c r="V1007" s="8" t="s">
        <v>1361</v>
      </c>
      <c r="W1007" s="8" t="s">
        <v>2695</v>
      </c>
    </row>
    <row r="1008" ht="39.75" customHeight="1">
      <c r="A1008" s="7">
        <v>84.0</v>
      </c>
      <c r="B1008" s="7">
        <v>2025.0</v>
      </c>
      <c r="C1008" s="8" t="s">
        <v>23</v>
      </c>
      <c r="D1008" s="8" t="s">
        <v>24</v>
      </c>
      <c r="E1008" s="8" t="s">
        <v>2675</v>
      </c>
      <c r="F1008" s="10">
        <v>20000.0</v>
      </c>
      <c r="G1008" s="8" t="s">
        <v>66</v>
      </c>
      <c r="H1008" s="8" t="s">
        <v>27</v>
      </c>
      <c r="I1008" s="8" t="s">
        <v>67</v>
      </c>
      <c r="J1008" s="8" t="s">
        <v>2696</v>
      </c>
      <c r="K1008" s="11">
        <v>45694.0</v>
      </c>
      <c r="L1008" s="68">
        <v>20000.0</v>
      </c>
      <c r="M1008" s="8" t="s">
        <v>1149</v>
      </c>
      <c r="N1008" s="10">
        <v>20000.0</v>
      </c>
      <c r="O1008" s="10">
        <v>20000.0</v>
      </c>
      <c r="P1008" s="10">
        <f t="shared" si="122"/>
        <v>0</v>
      </c>
      <c r="Q1008" s="8"/>
      <c r="R1008" s="8"/>
      <c r="S1008" s="8" t="s">
        <v>31</v>
      </c>
      <c r="T1008" s="8"/>
      <c r="U1008" s="8"/>
      <c r="V1008" s="8" t="s">
        <v>1361</v>
      </c>
      <c r="W1008" s="8" t="s">
        <v>2697</v>
      </c>
    </row>
    <row r="1009" ht="39.75" customHeight="1">
      <c r="A1009" s="7">
        <v>84.0</v>
      </c>
      <c r="B1009" s="7">
        <v>2025.0</v>
      </c>
      <c r="C1009" s="8" t="s">
        <v>23</v>
      </c>
      <c r="D1009" s="8" t="s">
        <v>24</v>
      </c>
      <c r="E1009" s="8" t="s">
        <v>2675</v>
      </c>
      <c r="F1009" s="10">
        <v>842106.05</v>
      </c>
      <c r="G1009" s="8" t="s">
        <v>66</v>
      </c>
      <c r="H1009" s="8" t="s">
        <v>27</v>
      </c>
      <c r="I1009" s="8" t="s">
        <v>67</v>
      </c>
      <c r="J1009" s="8" t="s">
        <v>2698</v>
      </c>
      <c r="K1009" s="11">
        <v>45856.0</v>
      </c>
      <c r="L1009" s="68">
        <v>842106.05</v>
      </c>
      <c r="M1009" s="8" t="s">
        <v>1149</v>
      </c>
      <c r="N1009" s="68">
        <v>842106.05</v>
      </c>
      <c r="O1009" s="68">
        <v>842106.05</v>
      </c>
      <c r="P1009" s="10">
        <f t="shared" si="122"/>
        <v>0</v>
      </c>
      <c r="Q1009" s="8"/>
      <c r="R1009" s="8"/>
      <c r="S1009" s="8" t="s">
        <v>31</v>
      </c>
      <c r="T1009" s="8"/>
      <c r="U1009" s="8"/>
      <c r="V1009" s="8" t="s">
        <v>1361</v>
      </c>
      <c r="W1009" s="8" t="s">
        <v>2699</v>
      </c>
    </row>
    <row r="1010" ht="39.75" customHeight="1">
      <c r="A1010" s="7">
        <v>85.0</v>
      </c>
      <c r="B1010" s="7">
        <v>2025.0</v>
      </c>
      <c r="C1010" s="8" t="s">
        <v>23</v>
      </c>
      <c r="D1010" s="8" t="s">
        <v>24</v>
      </c>
      <c r="E1010" s="8" t="s">
        <v>280</v>
      </c>
      <c r="F1010" s="10">
        <v>1862106.05</v>
      </c>
      <c r="G1010" s="8" t="s">
        <v>1152</v>
      </c>
      <c r="H1010" s="8" t="s">
        <v>75</v>
      </c>
      <c r="I1010" s="8" t="s">
        <v>86</v>
      </c>
      <c r="J1010" s="8" t="s">
        <v>2700</v>
      </c>
      <c r="K1010" s="11">
        <v>45784.0</v>
      </c>
      <c r="L1010" s="68">
        <v>1862106.05</v>
      </c>
      <c r="M1010" s="8" t="s">
        <v>1436</v>
      </c>
      <c r="N1010" s="10">
        <v>1862106.05</v>
      </c>
      <c r="O1010" s="10">
        <v>1862106.05</v>
      </c>
      <c r="P1010" s="10">
        <f t="shared" si="122"/>
        <v>0</v>
      </c>
      <c r="Q1010" s="8"/>
      <c r="R1010" s="8"/>
      <c r="S1010" s="8"/>
      <c r="T1010" s="8"/>
      <c r="U1010" s="8"/>
      <c r="V1010" s="8" t="s">
        <v>2701</v>
      </c>
      <c r="W1010" s="8" t="s">
        <v>2702</v>
      </c>
    </row>
    <row r="1011" ht="39.75" customHeight="1">
      <c r="A1011" s="7">
        <v>86.0</v>
      </c>
      <c r="B1011" s="7">
        <v>2025.0</v>
      </c>
      <c r="C1011" s="8" t="s">
        <v>23</v>
      </c>
      <c r="D1011" s="8" t="s">
        <v>24</v>
      </c>
      <c r="E1011" s="8" t="s">
        <v>280</v>
      </c>
      <c r="F1011" s="10">
        <v>1000000.0</v>
      </c>
      <c r="G1011" s="8" t="s">
        <v>1152</v>
      </c>
      <c r="H1011" s="8" t="s">
        <v>75</v>
      </c>
      <c r="I1011" s="8" t="s">
        <v>86</v>
      </c>
      <c r="J1011" s="8" t="s">
        <v>2703</v>
      </c>
      <c r="K1011" s="11">
        <v>45784.0</v>
      </c>
      <c r="L1011" s="68">
        <v>1000000.0</v>
      </c>
      <c r="M1011" s="8" t="s">
        <v>1436</v>
      </c>
      <c r="N1011" s="10">
        <v>1000000.0</v>
      </c>
      <c r="O1011" s="10">
        <v>1000000.0</v>
      </c>
      <c r="P1011" s="10">
        <f t="shared" si="122"/>
        <v>0</v>
      </c>
      <c r="Q1011" s="8"/>
      <c r="R1011" s="8"/>
      <c r="S1011" s="8"/>
      <c r="T1011" s="8"/>
      <c r="U1011" s="8"/>
      <c r="V1011" s="8" t="s">
        <v>2704</v>
      </c>
      <c r="W1011" s="8" t="s">
        <v>2705</v>
      </c>
    </row>
    <row r="1012" ht="39.75" customHeight="1">
      <c r="A1012" s="7">
        <v>87.0</v>
      </c>
      <c r="B1012" s="7">
        <v>2025.0</v>
      </c>
      <c r="C1012" s="8" t="s">
        <v>23</v>
      </c>
      <c r="D1012" s="8" t="s">
        <v>24</v>
      </c>
      <c r="E1012" s="8" t="s">
        <v>280</v>
      </c>
      <c r="F1012" s="10">
        <v>1452106.05</v>
      </c>
      <c r="G1012" s="8" t="s">
        <v>110</v>
      </c>
      <c r="H1012" s="8" t="s">
        <v>75</v>
      </c>
      <c r="I1012" s="8" t="s">
        <v>86</v>
      </c>
      <c r="J1012" s="8" t="s">
        <v>2706</v>
      </c>
      <c r="K1012" s="11">
        <v>45785.0</v>
      </c>
      <c r="L1012" s="68">
        <v>1452106.05</v>
      </c>
      <c r="M1012" s="8" t="s">
        <v>2707</v>
      </c>
      <c r="N1012" s="82">
        <v>1452106.05</v>
      </c>
      <c r="O1012" s="82">
        <v>1452106.05</v>
      </c>
      <c r="P1012" s="10">
        <f t="shared" si="122"/>
        <v>0</v>
      </c>
      <c r="Q1012" s="8"/>
      <c r="R1012" s="8"/>
      <c r="S1012" s="8"/>
      <c r="T1012" s="8"/>
      <c r="U1012" s="8"/>
      <c r="V1012" s="8" t="s">
        <v>2708</v>
      </c>
      <c r="W1012" s="8" t="s">
        <v>2709</v>
      </c>
    </row>
    <row r="1013" ht="39.75" customHeight="1">
      <c r="A1013" s="7">
        <v>88.0</v>
      </c>
      <c r="B1013" s="7">
        <v>2025.0</v>
      </c>
      <c r="C1013" s="8" t="s">
        <v>23</v>
      </c>
      <c r="D1013" s="8" t="s">
        <v>24</v>
      </c>
      <c r="E1013" s="8" t="s">
        <v>280</v>
      </c>
      <c r="F1013" s="10">
        <v>1410000.0</v>
      </c>
      <c r="G1013" s="8" t="s">
        <v>110</v>
      </c>
      <c r="H1013" s="8" t="s">
        <v>75</v>
      </c>
      <c r="I1013" s="8" t="s">
        <v>80</v>
      </c>
      <c r="J1013" s="8" t="s">
        <v>2710</v>
      </c>
      <c r="K1013" s="11">
        <v>45785.0</v>
      </c>
      <c r="L1013" s="68">
        <v>1410000.0</v>
      </c>
      <c r="M1013" s="8" t="s">
        <v>1474</v>
      </c>
      <c r="N1013" s="82">
        <v>1410000.0</v>
      </c>
      <c r="O1013" s="82">
        <v>1410000.0</v>
      </c>
      <c r="P1013" s="10">
        <f t="shared" si="122"/>
        <v>0</v>
      </c>
      <c r="Q1013" s="8"/>
      <c r="R1013" s="8"/>
      <c r="S1013" s="8"/>
      <c r="T1013" s="8"/>
      <c r="U1013" s="8"/>
      <c r="V1013" s="8" t="s">
        <v>2711</v>
      </c>
      <c r="W1013" s="8" t="s">
        <v>2712</v>
      </c>
    </row>
    <row r="1014" ht="39.75" customHeight="1">
      <c r="A1014" s="7">
        <v>89.0</v>
      </c>
      <c r="B1014" s="7">
        <v>2025.0</v>
      </c>
      <c r="C1014" s="8" t="s">
        <v>23</v>
      </c>
      <c r="D1014" s="8" t="s">
        <v>24</v>
      </c>
      <c r="E1014" s="8" t="s">
        <v>2713</v>
      </c>
      <c r="F1014" s="10">
        <v>500000.0</v>
      </c>
      <c r="G1014" s="8" t="s">
        <v>260</v>
      </c>
      <c r="H1014" s="8" t="s">
        <v>27</v>
      </c>
      <c r="I1014" s="8" t="s">
        <v>80</v>
      </c>
      <c r="J1014" s="8" t="s">
        <v>2714</v>
      </c>
      <c r="K1014" s="11">
        <v>45791.0</v>
      </c>
      <c r="L1014" s="68">
        <v>500000.0</v>
      </c>
      <c r="M1014" s="8" t="s">
        <v>1087</v>
      </c>
      <c r="N1014" s="82">
        <v>500000.0</v>
      </c>
      <c r="O1014" s="82">
        <v>500000.0</v>
      </c>
      <c r="P1014" s="10">
        <f t="shared" si="122"/>
        <v>0</v>
      </c>
      <c r="Q1014" s="8"/>
      <c r="R1014" s="8"/>
      <c r="S1014" s="8" t="s">
        <v>83</v>
      </c>
      <c r="T1014" s="8"/>
      <c r="U1014" s="8"/>
      <c r="V1014" s="8" t="s">
        <v>2715</v>
      </c>
      <c r="W1014" s="8" t="s">
        <v>2716</v>
      </c>
    </row>
    <row r="1015" ht="39.75" customHeight="1">
      <c r="A1015" s="43">
        <v>89.0</v>
      </c>
      <c r="B1015" s="43">
        <v>2025.0</v>
      </c>
      <c r="C1015" s="44" t="s">
        <v>23</v>
      </c>
      <c r="D1015" s="44" t="s">
        <v>24</v>
      </c>
      <c r="E1015" s="44" t="s">
        <v>2713</v>
      </c>
      <c r="F1015" s="45">
        <v>1000000.0</v>
      </c>
      <c r="G1015" s="44" t="s">
        <v>2717</v>
      </c>
      <c r="H1015" s="44" t="s">
        <v>27</v>
      </c>
      <c r="I1015" s="44" t="s">
        <v>67</v>
      </c>
      <c r="J1015" s="44" t="s">
        <v>2718</v>
      </c>
      <c r="K1015" s="46">
        <v>45842.0</v>
      </c>
      <c r="L1015" s="73">
        <v>1000000.0</v>
      </c>
      <c r="M1015" s="44" t="s">
        <v>2719</v>
      </c>
      <c r="N1015" s="45">
        <v>804976.11</v>
      </c>
      <c r="O1015" s="45">
        <v>804976.11</v>
      </c>
      <c r="P1015" s="45">
        <f t="shared" si="122"/>
        <v>195023.89</v>
      </c>
      <c r="Q1015" s="44"/>
      <c r="R1015" s="44"/>
      <c r="S1015" s="44" t="s">
        <v>31</v>
      </c>
      <c r="T1015" s="44"/>
      <c r="U1015" s="44"/>
      <c r="V1015" s="44" t="s">
        <v>2720</v>
      </c>
      <c r="W1015" s="44" t="s">
        <v>2721</v>
      </c>
    </row>
    <row r="1016" ht="39.75" customHeight="1">
      <c r="A1016" s="7">
        <v>89.0</v>
      </c>
      <c r="B1016" s="7">
        <v>2025.0</v>
      </c>
      <c r="C1016" s="8" t="s">
        <v>23</v>
      </c>
      <c r="D1016" s="8" t="s">
        <v>24</v>
      </c>
      <c r="E1016" s="8" t="s">
        <v>2713</v>
      </c>
      <c r="F1016" s="10">
        <v>250000.0</v>
      </c>
      <c r="G1016" s="8" t="s">
        <v>507</v>
      </c>
      <c r="H1016" s="8" t="s">
        <v>27</v>
      </c>
      <c r="I1016" s="8" t="s">
        <v>123</v>
      </c>
      <c r="J1016" s="67" t="s">
        <v>2722</v>
      </c>
      <c r="K1016" s="11">
        <v>45929.0</v>
      </c>
      <c r="L1016" s="68">
        <v>250000.0</v>
      </c>
      <c r="M1016" s="8" t="s">
        <v>2382</v>
      </c>
      <c r="N1016" s="68">
        <v>250000.0</v>
      </c>
      <c r="O1016" s="68">
        <v>250000.0</v>
      </c>
      <c r="P1016" s="10">
        <f t="shared" si="122"/>
        <v>0</v>
      </c>
      <c r="Q1016" s="8"/>
      <c r="R1016" s="8"/>
      <c r="S1016" s="8" t="s">
        <v>31</v>
      </c>
      <c r="T1016" s="8"/>
      <c r="U1016" s="8"/>
      <c r="V1016" s="8" t="s">
        <v>2723</v>
      </c>
      <c r="W1016" s="36" t="s">
        <v>2724</v>
      </c>
    </row>
    <row r="1017" ht="39.75" customHeight="1">
      <c r="A1017" s="43">
        <v>89.0</v>
      </c>
      <c r="B1017" s="43">
        <v>2025.0</v>
      </c>
      <c r="C1017" s="44" t="s">
        <v>23</v>
      </c>
      <c r="D1017" s="44" t="s">
        <v>24</v>
      </c>
      <c r="E1017" s="44" t="s">
        <v>2713</v>
      </c>
      <c r="F1017" s="45">
        <v>141106.05</v>
      </c>
      <c r="G1017" s="44" t="s">
        <v>2725</v>
      </c>
      <c r="H1017" s="44" t="s">
        <v>27</v>
      </c>
      <c r="I1017" s="44" t="s">
        <v>67</v>
      </c>
      <c r="J1017" s="69" t="s">
        <v>2726</v>
      </c>
      <c r="K1017" s="46">
        <v>46003.0</v>
      </c>
      <c r="L1017" s="45">
        <v>141106.05</v>
      </c>
      <c r="M1017" s="44" t="s">
        <v>2727</v>
      </c>
      <c r="N1017" s="74">
        <v>141000.0</v>
      </c>
      <c r="O1017" s="74">
        <v>141000.0</v>
      </c>
      <c r="P1017" s="45">
        <f t="shared" si="122"/>
        <v>106.05</v>
      </c>
      <c r="Q1017" s="44"/>
      <c r="R1017" s="44"/>
      <c r="S1017" s="44" t="s">
        <v>31</v>
      </c>
      <c r="T1017" s="44"/>
      <c r="U1017" s="44"/>
      <c r="V1017" s="44" t="s">
        <v>2728</v>
      </c>
      <c r="W1017" s="44" t="s">
        <v>2729</v>
      </c>
    </row>
    <row r="1018" ht="39.75" customHeight="1">
      <c r="A1018" s="7">
        <v>89.0</v>
      </c>
      <c r="B1018" s="7">
        <v>2025.0</v>
      </c>
      <c r="C1018" s="8" t="s">
        <v>23</v>
      </c>
      <c r="D1018" s="8" t="s">
        <v>24</v>
      </c>
      <c r="E1018" s="8" t="s">
        <v>2713</v>
      </c>
      <c r="F1018" s="68">
        <v>967534.86</v>
      </c>
      <c r="G1018" s="8" t="s">
        <v>507</v>
      </c>
      <c r="H1018" s="8" t="s">
        <v>313</v>
      </c>
      <c r="I1018" s="8" t="s">
        <v>80</v>
      </c>
      <c r="J1018" s="67" t="s">
        <v>2730</v>
      </c>
      <c r="K1018" s="11">
        <v>46009.0</v>
      </c>
      <c r="L1018" s="68">
        <v>967534.86</v>
      </c>
      <c r="M1018" s="8" t="s">
        <v>2731</v>
      </c>
      <c r="N1018" s="68">
        <v>967534.86</v>
      </c>
      <c r="O1018" s="68">
        <v>967534.86</v>
      </c>
      <c r="P1018" s="10">
        <f t="shared" si="122"/>
        <v>0</v>
      </c>
      <c r="Q1018" s="8"/>
      <c r="R1018" s="8"/>
      <c r="S1018" s="8" t="s">
        <v>83</v>
      </c>
      <c r="T1018" s="8"/>
      <c r="U1018" s="8"/>
      <c r="V1018" s="8" t="s">
        <v>2732</v>
      </c>
      <c r="W1018" s="8" t="s">
        <v>2733</v>
      </c>
    </row>
    <row r="1019" ht="39.75" customHeight="1">
      <c r="A1019" s="75">
        <v>89.0</v>
      </c>
      <c r="B1019" s="17">
        <v>2025.0</v>
      </c>
      <c r="C1019" s="18" t="s">
        <v>23</v>
      </c>
      <c r="D1019" s="18" t="s">
        <v>24</v>
      </c>
      <c r="E1019" s="18" t="s">
        <v>2713</v>
      </c>
      <c r="F1019" s="19">
        <v>3465.14</v>
      </c>
      <c r="G1019" s="18" t="s">
        <v>507</v>
      </c>
      <c r="H1019" s="18" t="s">
        <v>313</v>
      </c>
      <c r="I1019" s="18" t="s">
        <v>80</v>
      </c>
      <c r="J1019" s="18"/>
      <c r="K1019" s="20"/>
      <c r="L1019" s="71">
        <v>0.0</v>
      </c>
      <c r="M1019" s="71"/>
      <c r="N1019" s="71">
        <v>0.0</v>
      </c>
      <c r="O1019" s="19">
        <v>0.0</v>
      </c>
      <c r="P1019" s="19">
        <f>SUM(L1019-O1019)</f>
        <v>0</v>
      </c>
      <c r="Q1019" s="18"/>
      <c r="R1019" s="18"/>
      <c r="S1019" s="18"/>
      <c r="T1019" s="18"/>
      <c r="U1019" s="18"/>
      <c r="V1019" s="18" t="s">
        <v>2732</v>
      </c>
      <c r="W1019" s="32" t="s">
        <v>2295</v>
      </c>
    </row>
    <row r="1020" ht="39.75" customHeight="1">
      <c r="A1020" s="7">
        <v>90.0</v>
      </c>
      <c r="B1020" s="7">
        <v>2025.0</v>
      </c>
      <c r="C1020" s="8" t="s">
        <v>23</v>
      </c>
      <c r="D1020" s="8" t="s">
        <v>24</v>
      </c>
      <c r="E1020" s="8" t="s">
        <v>2713</v>
      </c>
      <c r="F1020" s="10">
        <v>1500000.0</v>
      </c>
      <c r="G1020" s="8" t="s">
        <v>74</v>
      </c>
      <c r="H1020" s="8" t="s">
        <v>97</v>
      </c>
      <c r="I1020" s="8" t="s">
        <v>80</v>
      </c>
      <c r="J1020" s="8" t="s">
        <v>2734</v>
      </c>
      <c r="K1020" s="11">
        <v>45916.0</v>
      </c>
      <c r="L1020" s="68">
        <v>1500000.0</v>
      </c>
      <c r="M1020" s="8" t="s">
        <v>2735</v>
      </c>
      <c r="N1020" s="68">
        <v>1500000.0</v>
      </c>
      <c r="O1020" s="68">
        <v>1500000.0</v>
      </c>
      <c r="P1020" s="10">
        <f t="shared" ref="P1020:P1037" si="123">SUM(F1020-O1020)</f>
        <v>0</v>
      </c>
      <c r="Q1020" s="8"/>
      <c r="R1020" s="8"/>
      <c r="S1020" s="8" t="s">
        <v>83</v>
      </c>
      <c r="T1020" s="8"/>
      <c r="U1020" s="8"/>
      <c r="V1020" s="8" t="s">
        <v>2736</v>
      </c>
      <c r="W1020" s="8" t="s">
        <v>2737</v>
      </c>
    </row>
    <row r="1021" ht="39.75" customHeight="1">
      <c r="A1021" s="7">
        <v>91.0</v>
      </c>
      <c r="B1021" s="7">
        <v>2025.0</v>
      </c>
      <c r="C1021" s="8" t="s">
        <v>23</v>
      </c>
      <c r="D1021" s="8" t="s">
        <v>24</v>
      </c>
      <c r="E1021" s="8" t="s">
        <v>2713</v>
      </c>
      <c r="F1021" s="10">
        <v>150000.0</v>
      </c>
      <c r="G1021" s="8" t="s">
        <v>74</v>
      </c>
      <c r="H1021" s="8" t="s">
        <v>27</v>
      </c>
      <c r="I1021" s="8" t="s">
        <v>67</v>
      </c>
      <c r="J1021" s="8" t="s">
        <v>2738</v>
      </c>
      <c r="K1021" s="11">
        <v>45835.0</v>
      </c>
      <c r="L1021" s="68">
        <v>150000.0</v>
      </c>
      <c r="M1021" s="8" t="s">
        <v>1137</v>
      </c>
      <c r="N1021" s="10">
        <v>150000.0</v>
      </c>
      <c r="O1021" s="10">
        <v>150000.0</v>
      </c>
      <c r="P1021" s="10">
        <f t="shared" si="123"/>
        <v>0</v>
      </c>
      <c r="Q1021" s="8"/>
      <c r="R1021" s="8"/>
      <c r="S1021" s="8" t="s">
        <v>31</v>
      </c>
      <c r="T1021" s="8"/>
      <c r="U1021" s="8"/>
      <c r="V1021" s="8" t="s">
        <v>2739</v>
      </c>
      <c r="W1021" s="8" t="s">
        <v>2740</v>
      </c>
    </row>
    <row r="1022" ht="39.75" customHeight="1">
      <c r="A1022" s="7">
        <v>92.0</v>
      </c>
      <c r="B1022" s="7">
        <v>2025.0</v>
      </c>
      <c r="C1022" s="8" t="s">
        <v>23</v>
      </c>
      <c r="D1022" s="8" t="s">
        <v>24</v>
      </c>
      <c r="E1022" s="8" t="s">
        <v>2713</v>
      </c>
      <c r="F1022" s="10">
        <v>112106.05</v>
      </c>
      <c r="G1022" s="8" t="s">
        <v>74</v>
      </c>
      <c r="H1022" s="8" t="s">
        <v>27</v>
      </c>
      <c r="I1022" s="8" t="s">
        <v>67</v>
      </c>
      <c r="J1022" s="8" t="s">
        <v>2738</v>
      </c>
      <c r="K1022" s="11">
        <v>45835.0</v>
      </c>
      <c r="L1022" s="68">
        <v>112106.05</v>
      </c>
      <c r="M1022" s="8" t="s">
        <v>1137</v>
      </c>
      <c r="N1022" s="10">
        <v>112106.05</v>
      </c>
      <c r="O1022" s="10">
        <v>112106.05</v>
      </c>
      <c r="P1022" s="10">
        <f t="shared" si="123"/>
        <v>0</v>
      </c>
      <c r="Q1022" s="8"/>
      <c r="R1022" s="8"/>
      <c r="S1022" s="8" t="s">
        <v>31</v>
      </c>
      <c r="T1022" s="8"/>
      <c r="U1022" s="8"/>
      <c r="V1022" s="8" t="s">
        <v>2739</v>
      </c>
      <c r="W1022" s="8" t="s">
        <v>2740</v>
      </c>
    </row>
    <row r="1023" ht="39.75" customHeight="1">
      <c r="A1023" s="7">
        <v>93.0</v>
      </c>
      <c r="B1023" s="7">
        <v>2025.0</v>
      </c>
      <c r="C1023" s="8" t="s">
        <v>23</v>
      </c>
      <c r="D1023" s="8" t="s">
        <v>24</v>
      </c>
      <c r="E1023" s="8" t="s">
        <v>2713</v>
      </c>
      <c r="F1023" s="10">
        <v>1000000.0</v>
      </c>
      <c r="G1023" s="8" t="s">
        <v>74</v>
      </c>
      <c r="H1023" s="8" t="s">
        <v>27</v>
      </c>
      <c r="I1023" s="8" t="s">
        <v>123</v>
      </c>
      <c r="J1023" s="8" t="s">
        <v>2741</v>
      </c>
      <c r="K1023" s="11">
        <v>45763.0</v>
      </c>
      <c r="L1023" s="68">
        <v>1000000.0</v>
      </c>
      <c r="M1023" s="8" t="s">
        <v>1133</v>
      </c>
      <c r="N1023" s="10">
        <v>1000000.0</v>
      </c>
      <c r="O1023" s="10">
        <v>1000000.0</v>
      </c>
      <c r="P1023" s="10">
        <f t="shared" si="123"/>
        <v>0</v>
      </c>
      <c r="Q1023" s="8"/>
      <c r="R1023" s="8"/>
      <c r="S1023" s="8" t="s">
        <v>31</v>
      </c>
      <c r="T1023" s="8"/>
      <c r="U1023" s="8"/>
      <c r="V1023" s="8" t="s">
        <v>2742</v>
      </c>
      <c r="W1023" s="8" t="s">
        <v>2743</v>
      </c>
    </row>
    <row r="1024" ht="39.75" customHeight="1">
      <c r="A1024" s="43">
        <v>94.0</v>
      </c>
      <c r="B1024" s="43">
        <v>2025.0</v>
      </c>
      <c r="C1024" s="44" t="s">
        <v>23</v>
      </c>
      <c r="D1024" s="44" t="s">
        <v>24</v>
      </c>
      <c r="E1024" s="44" t="s">
        <v>2713</v>
      </c>
      <c r="F1024" s="45">
        <v>100000.0</v>
      </c>
      <c r="G1024" s="44" t="s">
        <v>74</v>
      </c>
      <c r="H1024" s="44" t="s">
        <v>27</v>
      </c>
      <c r="I1024" s="44" t="s">
        <v>67</v>
      </c>
      <c r="J1024" s="44" t="s">
        <v>2738</v>
      </c>
      <c r="K1024" s="46">
        <v>45835.0</v>
      </c>
      <c r="L1024" s="73">
        <v>100000.0</v>
      </c>
      <c r="M1024" s="44" t="s">
        <v>1137</v>
      </c>
      <c r="N1024" s="45">
        <v>33393.95</v>
      </c>
      <c r="O1024" s="45">
        <v>33393.95</v>
      </c>
      <c r="P1024" s="45">
        <f t="shared" si="123"/>
        <v>66606.05</v>
      </c>
      <c r="Q1024" s="44"/>
      <c r="R1024" s="44"/>
      <c r="S1024" s="44" t="s">
        <v>31</v>
      </c>
      <c r="T1024" s="44"/>
      <c r="U1024" s="44"/>
      <c r="V1024" s="44" t="s">
        <v>2739</v>
      </c>
      <c r="W1024" s="44" t="s">
        <v>2740</v>
      </c>
    </row>
    <row r="1025" ht="39.75" customHeight="1">
      <c r="A1025" s="7">
        <v>95.0</v>
      </c>
      <c r="B1025" s="7">
        <v>2025.0</v>
      </c>
      <c r="C1025" s="8" t="s">
        <v>23</v>
      </c>
      <c r="D1025" s="8" t="s">
        <v>24</v>
      </c>
      <c r="E1025" s="8" t="s">
        <v>334</v>
      </c>
      <c r="F1025" s="10">
        <v>2000000.0</v>
      </c>
      <c r="G1025" s="8" t="s">
        <v>1152</v>
      </c>
      <c r="H1025" s="8" t="s">
        <v>75</v>
      </c>
      <c r="I1025" s="8" t="s">
        <v>86</v>
      </c>
      <c r="J1025" s="8" t="s">
        <v>2744</v>
      </c>
      <c r="K1025" s="11">
        <v>45784.0</v>
      </c>
      <c r="L1025" s="68">
        <v>2000000.0</v>
      </c>
      <c r="M1025" s="8" t="s">
        <v>1436</v>
      </c>
      <c r="N1025" s="10">
        <v>2000000.0</v>
      </c>
      <c r="O1025" s="10">
        <v>2000000.0</v>
      </c>
      <c r="P1025" s="10">
        <f t="shared" si="123"/>
        <v>0</v>
      </c>
      <c r="Q1025" s="8"/>
      <c r="R1025" s="8"/>
      <c r="S1025" s="8"/>
      <c r="T1025" s="8"/>
      <c r="U1025" s="8"/>
      <c r="V1025" s="8" t="s">
        <v>2745</v>
      </c>
      <c r="W1025" s="8" t="s">
        <v>2746</v>
      </c>
    </row>
    <row r="1026" ht="39.75" customHeight="1">
      <c r="A1026" s="7">
        <v>96.0</v>
      </c>
      <c r="B1026" s="7">
        <v>2025.0</v>
      </c>
      <c r="C1026" s="8" t="s">
        <v>23</v>
      </c>
      <c r="D1026" s="8" t="s">
        <v>24</v>
      </c>
      <c r="E1026" s="8" t="s">
        <v>334</v>
      </c>
      <c r="F1026" s="10">
        <v>550000.0</v>
      </c>
      <c r="G1026" s="8" t="s">
        <v>1152</v>
      </c>
      <c r="H1026" s="8" t="s">
        <v>313</v>
      </c>
      <c r="I1026" s="8" t="s">
        <v>86</v>
      </c>
      <c r="J1026" s="8" t="s">
        <v>2747</v>
      </c>
      <c r="K1026" s="11">
        <v>45881.0</v>
      </c>
      <c r="L1026" s="68">
        <v>550000.0</v>
      </c>
      <c r="M1026" s="8" t="s">
        <v>1231</v>
      </c>
      <c r="N1026" s="10">
        <v>550000.0</v>
      </c>
      <c r="O1026" s="10">
        <v>550000.0</v>
      </c>
      <c r="P1026" s="10">
        <f t="shared" si="123"/>
        <v>0</v>
      </c>
      <c r="Q1026" s="8"/>
      <c r="R1026" s="8"/>
      <c r="S1026" s="8"/>
      <c r="T1026" s="8"/>
      <c r="U1026" s="8"/>
      <c r="V1026" s="8" t="s">
        <v>2748</v>
      </c>
      <c r="W1026" s="8" t="s">
        <v>2749</v>
      </c>
    </row>
    <row r="1027" ht="39.75" customHeight="1">
      <c r="A1027" s="7">
        <v>96.0</v>
      </c>
      <c r="B1027" s="7">
        <v>2025.0</v>
      </c>
      <c r="C1027" s="8" t="s">
        <v>23</v>
      </c>
      <c r="D1027" s="8" t="s">
        <v>24</v>
      </c>
      <c r="E1027" s="8" t="s">
        <v>334</v>
      </c>
      <c r="F1027" s="10">
        <v>312106.05</v>
      </c>
      <c r="G1027" s="8" t="s">
        <v>1152</v>
      </c>
      <c r="H1027" s="8" t="s">
        <v>313</v>
      </c>
      <c r="I1027" s="8" t="s">
        <v>80</v>
      </c>
      <c r="J1027" s="67" t="s">
        <v>2750</v>
      </c>
      <c r="K1027" s="11">
        <v>45988.0</v>
      </c>
      <c r="L1027" s="10">
        <v>312106.05</v>
      </c>
      <c r="M1027" s="8" t="s">
        <v>1316</v>
      </c>
      <c r="N1027" s="10">
        <v>312106.05</v>
      </c>
      <c r="O1027" s="10">
        <v>312106.05</v>
      </c>
      <c r="P1027" s="10">
        <f t="shared" si="123"/>
        <v>0</v>
      </c>
      <c r="Q1027" s="8"/>
      <c r="R1027" s="8"/>
      <c r="S1027" s="8"/>
      <c r="T1027" s="8"/>
      <c r="U1027" s="8"/>
      <c r="V1027" s="8" t="s">
        <v>2751</v>
      </c>
      <c r="W1027" s="8" t="s">
        <v>2752</v>
      </c>
    </row>
    <row r="1028" ht="39.75" customHeight="1">
      <c r="A1028" s="7">
        <v>97.0</v>
      </c>
      <c r="B1028" s="7">
        <v>2025.0</v>
      </c>
      <c r="C1028" s="8" t="s">
        <v>23</v>
      </c>
      <c r="D1028" s="8" t="s">
        <v>24</v>
      </c>
      <c r="E1028" s="8" t="s">
        <v>334</v>
      </c>
      <c r="F1028" s="10">
        <v>1000000.0</v>
      </c>
      <c r="G1028" s="8" t="s">
        <v>110</v>
      </c>
      <c r="H1028" s="8" t="s">
        <v>180</v>
      </c>
      <c r="I1028" s="8" t="s">
        <v>86</v>
      </c>
      <c r="J1028" s="8" t="s">
        <v>2753</v>
      </c>
      <c r="K1028" s="11">
        <v>45854.0</v>
      </c>
      <c r="L1028" s="68">
        <v>1000000.0</v>
      </c>
      <c r="M1028" s="8" t="s">
        <v>1479</v>
      </c>
      <c r="N1028" s="10">
        <v>1000000.0</v>
      </c>
      <c r="O1028" s="10">
        <v>1000000.0</v>
      </c>
      <c r="P1028" s="10">
        <f t="shared" si="123"/>
        <v>0</v>
      </c>
      <c r="Q1028" s="8"/>
      <c r="R1028" s="8"/>
      <c r="S1028" s="8"/>
      <c r="T1028" s="8"/>
      <c r="U1028" s="8"/>
      <c r="V1028" s="8" t="s">
        <v>2754</v>
      </c>
      <c r="W1028" s="8" t="s">
        <v>2755</v>
      </c>
    </row>
    <row r="1029" ht="39.75" customHeight="1">
      <c r="A1029" s="7">
        <v>98.0</v>
      </c>
      <c r="B1029" s="7">
        <v>2025.0</v>
      </c>
      <c r="C1029" s="8" t="s">
        <v>23</v>
      </c>
      <c r="D1029" s="8" t="s">
        <v>24</v>
      </c>
      <c r="E1029" s="8" t="s">
        <v>334</v>
      </c>
      <c r="F1029" s="10">
        <v>862106.05</v>
      </c>
      <c r="G1029" s="8" t="s">
        <v>110</v>
      </c>
      <c r="H1029" s="8" t="s">
        <v>180</v>
      </c>
      <c r="I1029" s="8" t="s">
        <v>80</v>
      </c>
      <c r="J1029" s="8" t="s">
        <v>2756</v>
      </c>
      <c r="K1029" s="11">
        <v>45755.0</v>
      </c>
      <c r="L1029" s="68">
        <v>862106.05</v>
      </c>
      <c r="M1029" s="8" t="s">
        <v>1413</v>
      </c>
      <c r="N1029" s="10">
        <v>862106.05</v>
      </c>
      <c r="O1029" s="10">
        <v>862106.05</v>
      </c>
      <c r="P1029" s="10">
        <f t="shared" si="123"/>
        <v>0</v>
      </c>
      <c r="Q1029" s="8"/>
      <c r="R1029" s="8"/>
      <c r="S1029" s="8"/>
      <c r="T1029" s="8"/>
      <c r="U1029" s="8"/>
      <c r="V1029" s="8" t="s">
        <v>1414</v>
      </c>
      <c r="W1029" s="8" t="s">
        <v>2757</v>
      </c>
    </row>
    <row r="1030" ht="39.75" customHeight="1">
      <c r="A1030" s="7">
        <v>99.0</v>
      </c>
      <c r="B1030" s="7">
        <v>2025.0</v>
      </c>
      <c r="C1030" s="8" t="s">
        <v>23</v>
      </c>
      <c r="D1030" s="8" t="s">
        <v>24</v>
      </c>
      <c r="E1030" s="8" t="s">
        <v>334</v>
      </c>
      <c r="F1030" s="10">
        <v>1000000.0</v>
      </c>
      <c r="G1030" s="8" t="s">
        <v>110</v>
      </c>
      <c r="H1030" s="8" t="s">
        <v>338</v>
      </c>
      <c r="I1030" s="8" t="s">
        <v>86</v>
      </c>
      <c r="J1030" s="8" t="s">
        <v>2758</v>
      </c>
      <c r="K1030" s="11">
        <v>45785.0</v>
      </c>
      <c r="L1030" s="68">
        <v>1000000.0</v>
      </c>
      <c r="M1030" s="8" t="s">
        <v>2652</v>
      </c>
      <c r="N1030" s="10">
        <v>1000000.0</v>
      </c>
      <c r="O1030" s="10">
        <v>1000000.0</v>
      </c>
      <c r="P1030" s="10">
        <f t="shared" si="123"/>
        <v>0</v>
      </c>
      <c r="Q1030" s="8"/>
      <c r="R1030" s="8"/>
      <c r="S1030" s="8"/>
      <c r="T1030" s="8"/>
      <c r="U1030" s="8"/>
      <c r="V1030" s="8" t="s">
        <v>2759</v>
      </c>
      <c r="W1030" s="8" t="s">
        <v>2760</v>
      </c>
    </row>
    <row r="1031" ht="39.75" customHeight="1">
      <c r="A1031" s="7">
        <v>100.0</v>
      </c>
      <c r="B1031" s="7">
        <v>2025.0</v>
      </c>
      <c r="C1031" s="8" t="s">
        <v>23</v>
      </c>
      <c r="D1031" s="8" t="s">
        <v>24</v>
      </c>
      <c r="E1031" s="8" t="s">
        <v>2761</v>
      </c>
      <c r="F1031" s="10">
        <v>1422106.05</v>
      </c>
      <c r="G1031" s="8" t="s">
        <v>74</v>
      </c>
      <c r="H1031" s="8" t="s">
        <v>1057</v>
      </c>
      <c r="I1031" s="8" t="s">
        <v>80</v>
      </c>
      <c r="J1031" s="67" t="s">
        <v>2762</v>
      </c>
      <c r="K1031" s="11">
        <v>46017.0</v>
      </c>
      <c r="L1031" s="10">
        <v>1422106.05</v>
      </c>
      <c r="M1031" s="8" t="s">
        <v>1418</v>
      </c>
      <c r="N1031" s="10">
        <v>1422106.05</v>
      </c>
      <c r="O1031" s="10">
        <v>1422106.05</v>
      </c>
      <c r="P1031" s="10">
        <f t="shared" si="123"/>
        <v>0</v>
      </c>
      <c r="Q1031" s="8"/>
      <c r="R1031" s="8"/>
      <c r="S1031" s="8" t="s">
        <v>83</v>
      </c>
      <c r="T1031" s="8"/>
      <c r="U1031" s="8"/>
      <c r="V1031" s="8" t="s">
        <v>2763</v>
      </c>
      <c r="W1031" s="8" t="s">
        <v>2764</v>
      </c>
    </row>
    <row r="1032" ht="39.75" customHeight="1">
      <c r="A1032" s="7">
        <v>101.0</v>
      </c>
      <c r="B1032" s="7">
        <v>2025.0</v>
      </c>
      <c r="C1032" s="8" t="s">
        <v>23</v>
      </c>
      <c r="D1032" s="8" t="s">
        <v>24</v>
      </c>
      <c r="E1032" s="8" t="s">
        <v>2761</v>
      </c>
      <c r="F1032" s="10">
        <v>240000.0</v>
      </c>
      <c r="G1032" s="8" t="s">
        <v>74</v>
      </c>
      <c r="H1032" s="8" t="s">
        <v>1057</v>
      </c>
      <c r="I1032" s="8" t="s">
        <v>80</v>
      </c>
      <c r="J1032" s="67" t="s">
        <v>2762</v>
      </c>
      <c r="K1032" s="11">
        <v>46017.0</v>
      </c>
      <c r="L1032" s="10">
        <v>240000.0</v>
      </c>
      <c r="M1032" s="8" t="s">
        <v>1418</v>
      </c>
      <c r="N1032" s="10">
        <v>240000.0</v>
      </c>
      <c r="O1032" s="10">
        <v>240000.0</v>
      </c>
      <c r="P1032" s="10">
        <f t="shared" si="123"/>
        <v>0</v>
      </c>
      <c r="Q1032" s="8"/>
      <c r="R1032" s="8"/>
      <c r="S1032" s="8" t="s">
        <v>83</v>
      </c>
      <c r="T1032" s="8"/>
      <c r="U1032" s="8"/>
      <c r="V1032" s="8" t="s">
        <v>2763</v>
      </c>
      <c r="W1032" s="8" t="s">
        <v>2764</v>
      </c>
    </row>
    <row r="1033" ht="39.75" customHeight="1">
      <c r="A1033" s="7">
        <v>102.0</v>
      </c>
      <c r="B1033" s="7">
        <v>2025.0</v>
      </c>
      <c r="C1033" s="8" t="s">
        <v>23</v>
      </c>
      <c r="D1033" s="8" t="s">
        <v>24</v>
      </c>
      <c r="E1033" s="8" t="s">
        <v>2761</v>
      </c>
      <c r="F1033" s="10">
        <v>240000.0</v>
      </c>
      <c r="G1033" s="8" t="s">
        <v>74</v>
      </c>
      <c r="H1033" s="8" t="s">
        <v>27</v>
      </c>
      <c r="I1033" s="8" t="s">
        <v>80</v>
      </c>
      <c r="J1033" s="67" t="s">
        <v>2765</v>
      </c>
      <c r="K1033" s="11">
        <v>46017.0</v>
      </c>
      <c r="L1033" s="10">
        <v>240000.0</v>
      </c>
      <c r="M1033" s="8" t="s">
        <v>2766</v>
      </c>
      <c r="N1033" s="10">
        <v>240000.0</v>
      </c>
      <c r="O1033" s="10">
        <v>240000.0</v>
      </c>
      <c r="P1033" s="10">
        <f t="shared" si="123"/>
        <v>0</v>
      </c>
      <c r="Q1033" s="8"/>
      <c r="R1033" s="8"/>
      <c r="S1033" s="8" t="s">
        <v>83</v>
      </c>
      <c r="T1033" s="8"/>
      <c r="U1033" s="8"/>
      <c r="V1033" s="8" t="s">
        <v>2767</v>
      </c>
      <c r="W1033" s="8" t="s">
        <v>2768</v>
      </c>
    </row>
    <row r="1034" ht="39.75" customHeight="1">
      <c r="A1034" s="7">
        <v>103.0</v>
      </c>
      <c r="B1034" s="7">
        <v>2025.0</v>
      </c>
      <c r="C1034" s="8" t="s">
        <v>23</v>
      </c>
      <c r="D1034" s="8" t="s">
        <v>24</v>
      </c>
      <c r="E1034" s="8" t="s">
        <v>2761</v>
      </c>
      <c r="F1034" s="10">
        <v>480000.0</v>
      </c>
      <c r="G1034" s="8" t="s">
        <v>74</v>
      </c>
      <c r="H1034" s="8" t="s">
        <v>27</v>
      </c>
      <c r="I1034" s="8" t="s">
        <v>80</v>
      </c>
      <c r="J1034" s="67" t="s">
        <v>2765</v>
      </c>
      <c r="K1034" s="11">
        <v>46017.0</v>
      </c>
      <c r="L1034" s="10">
        <v>480000.0</v>
      </c>
      <c r="M1034" s="8" t="s">
        <v>2766</v>
      </c>
      <c r="N1034" s="10">
        <v>480000.0</v>
      </c>
      <c r="O1034" s="10">
        <v>480000.0</v>
      </c>
      <c r="P1034" s="10">
        <f t="shared" si="123"/>
        <v>0</v>
      </c>
      <c r="Q1034" s="8"/>
      <c r="R1034" s="8"/>
      <c r="S1034" s="8" t="s">
        <v>83</v>
      </c>
      <c r="T1034" s="8"/>
      <c r="U1034" s="8"/>
      <c r="V1034" s="8" t="s">
        <v>2763</v>
      </c>
      <c r="W1034" s="8" t="s">
        <v>2768</v>
      </c>
    </row>
    <row r="1035" ht="39.75" customHeight="1">
      <c r="A1035" s="7">
        <v>104.0</v>
      </c>
      <c r="B1035" s="7">
        <v>2025.0</v>
      </c>
      <c r="C1035" s="8" t="s">
        <v>23</v>
      </c>
      <c r="D1035" s="8" t="s">
        <v>24</v>
      </c>
      <c r="E1035" s="8" t="s">
        <v>2761</v>
      </c>
      <c r="F1035" s="10">
        <v>240000.0</v>
      </c>
      <c r="G1035" s="8" t="s">
        <v>74</v>
      </c>
      <c r="H1035" s="8" t="s">
        <v>27</v>
      </c>
      <c r="I1035" s="8" t="s">
        <v>80</v>
      </c>
      <c r="J1035" s="67" t="s">
        <v>2765</v>
      </c>
      <c r="K1035" s="11">
        <v>46017.0</v>
      </c>
      <c r="L1035" s="10">
        <v>240000.0</v>
      </c>
      <c r="M1035" s="8" t="s">
        <v>2766</v>
      </c>
      <c r="N1035" s="10">
        <v>240000.0</v>
      </c>
      <c r="O1035" s="10">
        <v>240000.0</v>
      </c>
      <c r="P1035" s="10">
        <f t="shared" si="123"/>
        <v>0</v>
      </c>
      <c r="Q1035" s="8"/>
      <c r="R1035" s="8"/>
      <c r="S1035" s="8" t="s">
        <v>83</v>
      </c>
      <c r="T1035" s="8"/>
      <c r="U1035" s="8"/>
      <c r="V1035" s="8" t="s">
        <v>2763</v>
      </c>
      <c r="W1035" s="8" t="s">
        <v>2768</v>
      </c>
    </row>
    <row r="1036" ht="39.75" customHeight="1">
      <c r="A1036" s="7">
        <v>105.0</v>
      </c>
      <c r="B1036" s="7">
        <v>2025.0</v>
      </c>
      <c r="C1036" s="8" t="s">
        <v>23</v>
      </c>
      <c r="D1036" s="8" t="s">
        <v>24</v>
      </c>
      <c r="E1036" s="8" t="s">
        <v>2761</v>
      </c>
      <c r="F1036" s="10">
        <v>240000.0</v>
      </c>
      <c r="G1036" s="8" t="s">
        <v>74</v>
      </c>
      <c r="H1036" s="8" t="s">
        <v>27</v>
      </c>
      <c r="I1036" s="8" t="s">
        <v>80</v>
      </c>
      <c r="J1036" s="67" t="s">
        <v>2765</v>
      </c>
      <c r="K1036" s="11">
        <v>46017.0</v>
      </c>
      <c r="L1036" s="10">
        <v>240000.0</v>
      </c>
      <c r="M1036" s="8" t="s">
        <v>2766</v>
      </c>
      <c r="N1036" s="10">
        <v>240000.0</v>
      </c>
      <c r="O1036" s="10">
        <v>240000.0</v>
      </c>
      <c r="P1036" s="10">
        <f t="shared" si="123"/>
        <v>0</v>
      </c>
      <c r="Q1036" s="8"/>
      <c r="R1036" s="8"/>
      <c r="S1036" s="8" t="s">
        <v>83</v>
      </c>
      <c r="T1036" s="8"/>
      <c r="U1036" s="8"/>
      <c r="V1036" s="8" t="s">
        <v>2763</v>
      </c>
      <c r="W1036" s="8" t="s">
        <v>2768</v>
      </c>
    </row>
    <row r="1037" ht="39.75" customHeight="1">
      <c r="A1037" s="7">
        <v>106.0</v>
      </c>
      <c r="B1037" s="7">
        <v>2025.0</v>
      </c>
      <c r="C1037" s="8" t="s">
        <v>23</v>
      </c>
      <c r="D1037" s="8" t="s">
        <v>24</v>
      </c>
      <c r="E1037" s="8" t="s">
        <v>2761</v>
      </c>
      <c r="F1037" s="68">
        <v>699998.4</v>
      </c>
      <c r="G1037" s="8" t="s">
        <v>507</v>
      </c>
      <c r="H1037" s="8" t="s">
        <v>27</v>
      </c>
      <c r="I1037" s="8" t="s">
        <v>40</v>
      </c>
      <c r="J1037" s="67" t="s">
        <v>2769</v>
      </c>
      <c r="K1037" s="11">
        <v>45988.0</v>
      </c>
      <c r="L1037" s="68">
        <v>699998.4</v>
      </c>
      <c r="M1037" s="8" t="s">
        <v>2770</v>
      </c>
      <c r="N1037" s="68">
        <v>699998.4</v>
      </c>
      <c r="O1037" s="68">
        <v>699998.4</v>
      </c>
      <c r="P1037" s="10">
        <f t="shared" si="123"/>
        <v>0</v>
      </c>
      <c r="Q1037" s="8"/>
      <c r="R1037" s="8"/>
      <c r="S1037" s="8" t="s">
        <v>43</v>
      </c>
      <c r="T1037" s="8"/>
      <c r="U1037" s="8"/>
      <c r="V1037" s="8" t="s">
        <v>2771</v>
      </c>
      <c r="W1037" s="8" t="s">
        <v>2772</v>
      </c>
    </row>
    <row r="1038" ht="39.75" customHeight="1">
      <c r="A1038" s="17">
        <v>106.0</v>
      </c>
      <c r="B1038" s="17">
        <v>2025.0</v>
      </c>
      <c r="C1038" s="18" t="s">
        <v>23</v>
      </c>
      <c r="D1038" s="18" t="s">
        <v>24</v>
      </c>
      <c r="E1038" s="18" t="s">
        <v>2761</v>
      </c>
      <c r="F1038" s="19">
        <v>1.6</v>
      </c>
      <c r="G1038" s="18" t="s">
        <v>507</v>
      </c>
      <c r="H1038" s="18" t="s">
        <v>27</v>
      </c>
      <c r="I1038" s="18" t="s">
        <v>40</v>
      </c>
      <c r="J1038" s="72"/>
      <c r="K1038" s="20"/>
      <c r="L1038" s="71">
        <v>0.0</v>
      </c>
      <c r="M1038" s="18"/>
      <c r="N1038" s="19">
        <v>0.0</v>
      </c>
      <c r="O1038" s="19">
        <v>0.0</v>
      </c>
      <c r="P1038" s="19">
        <f>SUM(L1038-O1038)</f>
        <v>0</v>
      </c>
      <c r="Q1038" s="18"/>
      <c r="R1038" s="18"/>
      <c r="S1038" s="18"/>
      <c r="T1038" s="18"/>
      <c r="U1038" s="18"/>
      <c r="V1038" s="18" t="s">
        <v>2771</v>
      </c>
      <c r="W1038" s="32" t="s">
        <v>2295</v>
      </c>
    </row>
    <row r="1039" ht="39.75" customHeight="1">
      <c r="A1039" s="7">
        <v>107.0</v>
      </c>
      <c r="B1039" s="7">
        <v>2025.0</v>
      </c>
      <c r="C1039" s="8" t="s">
        <v>23</v>
      </c>
      <c r="D1039" s="8" t="s">
        <v>24</v>
      </c>
      <c r="E1039" s="8" t="s">
        <v>2761</v>
      </c>
      <c r="F1039" s="10">
        <v>899999.98</v>
      </c>
      <c r="G1039" s="8" t="s">
        <v>507</v>
      </c>
      <c r="H1039" s="8" t="s">
        <v>27</v>
      </c>
      <c r="I1039" s="8" t="s">
        <v>40</v>
      </c>
      <c r="J1039" s="67" t="s">
        <v>2773</v>
      </c>
      <c r="K1039" s="83">
        <v>46008.0</v>
      </c>
      <c r="L1039" s="10">
        <v>899999.98</v>
      </c>
      <c r="M1039" s="8" t="s">
        <v>2770</v>
      </c>
      <c r="N1039" s="10">
        <v>899999.98</v>
      </c>
      <c r="O1039" s="10">
        <v>899999.98</v>
      </c>
      <c r="P1039" s="10">
        <f>SUM(F1039-O1039)</f>
        <v>0</v>
      </c>
      <c r="Q1039" s="8"/>
      <c r="R1039" s="8"/>
      <c r="S1039" s="8" t="s">
        <v>43</v>
      </c>
      <c r="T1039" s="8"/>
      <c r="U1039" s="8"/>
      <c r="V1039" s="8" t="s">
        <v>2774</v>
      </c>
      <c r="W1039" s="8" t="s">
        <v>2775</v>
      </c>
    </row>
    <row r="1040" ht="39.75" customHeight="1">
      <c r="A1040" s="17">
        <v>107.0</v>
      </c>
      <c r="B1040" s="17">
        <v>2025.0</v>
      </c>
      <c r="C1040" s="18" t="s">
        <v>23</v>
      </c>
      <c r="D1040" s="18" t="s">
        <v>24</v>
      </c>
      <c r="E1040" s="18" t="s">
        <v>2761</v>
      </c>
      <c r="F1040" s="19">
        <v>0.02</v>
      </c>
      <c r="G1040" s="18" t="s">
        <v>507</v>
      </c>
      <c r="H1040" s="18" t="s">
        <v>27</v>
      </c>
      <c r="I1040" s="18" t="s">
        <v>40</v>
      </c>
      <c r="J1040" s="72"/>
      <c r="K1040" s="84"/>
      <c r="L1040" s="19">
        <v>0.0</v>
      </c>
      <c r="M1040" s="18"/>
      <c r="N1040" s="19">
        <v>0.0</v>
      </c>
      <c r="O1040" s="19">
        <v>0.0</v>
      </c>
      <c r="P1040" s="19">
        <f t="shared" ref="P1040:P1042" si="124">SUM(L1040-O1040)</f>
        <v>0</v>
      </c>
      <c r="Q1040" s="18"/>
      <c r="R1040" s="18"/>
      <c r="S1040" s="18"/>
      <c r="T1040" s="18"/>
      <c r="U1040" s="18"/>
      <c r="V1040" s="18" t="s">
        <v>2774</v>
      </c>
      <c r="W1040" s="18"/>
    </row>
    <row r="1041" ht="39.75" customHeight="1">
      <c r="A1041" s="17">
        <v>108.0</v>
      </c>
      <c r="B1041" s="17">
        <v>2025.0</v>
      </c>
      <c r="C1041" s="18" t="s">
        <v>23</v>
      </c>
      <c r="D1041" s="18" t="s">
        <v>24</v>
      </c>
      <c r="E1041" s="18" t="s">
        <v>2761</v>
      </c>
      <c r="F1041" s="19">
        <v>582509.24</v>
      </c>
      <c r="G1041" s="18" t="s">
        <v>329</v>
      </c>
      <c r="H1041" s="18" t="s">
        <v>27</v>
      </c>
      <c r="I1041" s="18" t="s">
        <v>67</v>
      </c>
      <c r="J1041" s="72"/>
      <c r="K1041" s="20"/>
      <c r="L1041" s="71">
        <v>0.0</v>
      </c>
      <c r="M1041" s="18"/>
      <c r="N1041" s="19">
        <v>0.0</v>
      </c>
      <c r="O1041" s="19">
        <v>0.0</v>
      </c>
      <c r="P1041" s="19">
        <f t="shared" si="124"/>
        <v>0</v>
      </c>
      <c r="Q1041" s="18"/>
      <c r="R1041" s="18"/>
      <c r="S1041" s="18"/>
      <c r="T1041" s="18"/>
      <c r="U1041" s="18"/>
      <c r="V1041" s="18" t="s">
        <v>330</v>
      </c>
      <c r="W1041" s="32" t="s">
        <v>2295</v>
      </c>
    </row>
    <row r="1042" ht="39.75" customHeight="1">
      <c r="A1042" s="17">
        <v>108.0</v>
      </c>
      <c r="B1042" s="17">
        <v>2025.0</v>
      </c>
      <c r="C1042" s="18" t="s">
        <v>23</v>
      </c>
      <c r="D1042" s="18" t="s">
        <v>24</v>
      </c>
      <c r="E1042" s="18" t="s">
        <v>2761</v>
      </c>
      <c r="F1042" s="19">
        <v>679596.81</v>
      </c>
      <c r="G1042" s="18" t="s">
        <v>329</v>
      </c>
      <c r="H1042" s="18" t="s">
        <v>27</v>
      </c>
      <c r="I1042" s="18" t="s">
        <v>2776</v>
      </c>
      <c r="J1042" s="72"/>
      <c r="K1042" s="20"/>
      <c r="L1042" s="71">
        <v>0.0</v>
      </c>
      <c r="M1042" s="18"/>
      <c r="N1042" s="19">
        <v>0.0</v>
      </c>
      <c r="O1042" s="19">
        <v>0.0</v>
      </c>
      <c r="P1042" s="19">
        <f t="shared" si="124"/>
        <v>0</v>
      </c>
      <c r="Q1042" s="18"/>
      <c r="R1042" s="18"/>
      <c r="S1042" s="18"/>
      <c r="T1042" s="18"/>
      <c r="U1042" s="18"/>
      <c r="V1042" s="18" t="s">
        <v>1915</v>
      </c>
      <c r="W1042" s="32" t="s">
        <v>2295</v>
      </c>
    </row>
    <row r="1043" ht="39.75" customHeight="1">
      <c r="A1043" s="7">
        <v>109.0</v>
      </c>
      <c r="B1043" s="7">
        <v>2025.0</v>
      </c>
      <c r="C1043" s="8" t="s">
        <v>23</v>
      </c>
      <c r="D1043" s="8" t="s">
        <v>24</v>
      </c>
      <c r="E1043" s="8" t="s">
        <v>1434</v>
      </c>
      <c r="F1043" s="10">
        <v>300000.0</v>
      </c>
      <c r="G1043" s="8" t="s">
        <v>1152</v>
      </c>
      <c r="H1043" s="8" t="s">
        <v>1301</v>
      </c>
      <c r="I1043" s="8" t="s">
        <v>86</v>
      </c>
      <c r="J1043" s="8" t="s">
        <v>2777</v>
      </c>
      <c r="K1043" s="11">
        <v>45835.0</v>
      </c>
      <c r="L1043" s="68">
        <v>300000.0</v>
      </c>
      <c r="M1043" s="8" t="s">
        <v>1326</v>
      </c>
      <c r="N1043" s="10">
        <v>300000.0</v>
      </c>
      <c r="O1043" s="10">
        <v>300000.0</v>
      </c>
      <c r="P1043" s="10">
        <f t="shared" ref="P1043:P1062" si="125">SUM(F1043-O1043)</f>
        <v>0</v>
      </c>
      <c r="Q1043" s="8"/>
      <c r="R1043" s="8"/>
      <c r="S1043" s="8"/>
      <c r="T1043" s="8"/>
      <c r="U1043" s="8"/>
      <c r="V1043" s="8" t="s">
        <v>2778</v>
      </c>
      <c r="W1043" s="8" t="s">
        <v>2779</v>
      </c>
    </row>
    <row r="1044" ht="39.75" customHeight="1">
      <c r="A1044" s="7">
        <v>110.0</v>
      </c>
      <c r="B1044" s="7">
        <v>2025.0</v>
      </c>
      <c r="C1044" s="8" t="s">
        <v>23</v>
      </c>
      <c r="D1044" s="8" t="s">
        <v>24</v>
      </c>
      <c r="E1044" s="8" t="s">
        <v>1434</v>
      </c>
      <c r="F1044" s="10">
        <v>845000.0</v>
      </c>
      <c r="G1044" s="8" t="s">
        <v>1152</v>
      </c>
      <c r="H1044" s="8" t="s">
        <v>265</v>
      </c>
      <c r="I1044" s="8" t="s">
        <v>86</v>
      </c>
      <c r="J1044" s="67" t="s">
        <v>2780</v>
      </c>
      <c r="K1044" s="11">
        <v>45813.0</v>
      </c>
      <c r="L1044" s="68">
        <v>845000.0</v>
      </c>
      <c r="M1044" s="10" t="s">
        <v>1492</v>
      </c>
      <c r="N1044" s="10">
        <v>845000.0</v>
      </c>
      <c r="O1044" s="10">
        <v>845000.0</v>
      </c>
      <c r="P1044" s="10">
        <f t="shared" si="125"/>
        <v>0</v>
      </c>
      <c r="Q1044" s="8"/>
      <c r="R1044" s="8"/>
      <c r="S1044" s="8"/>
      <c r="T1044" s="8"/>
      <c r="U1044" s="8"/>
      <c r="V1044" s="8" t="s">
        <v>2781</v>
      </c>
      <c r="W1044" s="8" t="s">
        <v>2782</v>
      </c>
    </row>
    <row r="1045" ht="39.75" customHeight="1">
      <c r="A1045" s="7">
        <v>111.0</v>
      </c>
      <c r="B1045" s="7">
        <v>2025.0</v>
      </c>
      <c r="C1045" s="8" t="s">
        <v>23</v>
      </c>
      <c r="D1045" s="8" t="s">
        <v>24</v>
      </c>
      <c r="E1045" s="8" t="s">
        <v>1434</v>
      </c>
      <c r="F1045" s="10">
        <v>1000000.0</v>
      </c>
      <c r="G1045" s="8" t="s">
        <v>1152</v>
      </c>
      <c r="H1045" s="8" t="s">
        <v>450</v>
      </c>
      <c r="I1045" s="8" t="s">
        <v>80</v>
      </c>
      <c r="J1045" s="67" t="s">
        <v>2783</v>
      </c>
      <c r="K1045" s="11">
        <v>45811.0</v>
      </c>
      <c r="L1045" s="68">
        <v>1000000.0</v>
      </c>
      <c r="M1045" s="10" t="s">
        <v>2784</v>
      </c>
      <c r="N1045" s="10">
        <v>1000000.0</v>
      </c>
      <c r="O1045" s="10">
        <v>1000000.0</v>
      </c>
      <c r="P1045" s="10">
        <f t="shared" si="125"/>
        <v>0</v>
      </c>
      <c r="Q1045" s="8"/>
      <c r="R1045" s="8"/>
      <c r="S1045" s="8"/>
      <c r="T1045" s="8"/>
      <c r="U1045" s="8"/>
      <c r="V1045" s="8" t="s">
        <v>2785</v>
      </c>
      <c r="W1045" s="8" t="s">
        <v>2786</v>
      </c>
    </row>
    <row r="1046" ht="39.75" customHeight="1">
      <c r="A1046" s="7">
        <v>112.0</v>
      </c>
      <c r="B1046" s="7">
        <v>2025.0</v>
      </c>
      <c r="C1046" s="8" t="s">
        <v>23</v>
      </c>
      <c r="D1046" s="8" t="s">
        <v>24</v>
      </c>
      <c r="E1046" s="8" t="s">
        <v>1434</v>
      </c>
      <c r="F1046" s="10">
        <v>717106.05</v>
      </c>
      <c r="G1046" s="8" t="s">
        <v>1152</v>
      </c>
      <c r="H1046" s="8" t="s">
        <v>79</v>
      </c>
      <c r="I1046" s="8" t="s">
        <v>80</v>
      </c>
      <c r="J1046" s="67" t="s">
        <v>2787</v>
      </c>
      <c r="K1046" s="11">
        <v>45814.0</v>
      </c>
      <c r="L1046" s="68">
        <v>717106.05</v>
      </c>
      <c r="M1046" s="10" t="s">
        <v>2788</v>
      </c>
      <c r="N1046" s="10">
        <v>717106.05</v>
      </c>
      <c r="O1046" s="10">
        <v>717106.05</v>
      </c>
      <c r="P1046" s="10">
        <f t="shared" si="125"/>
        <v>0</v>
      </c>
      <c r="Q1046" s="8"/>
      <c r="R1046" s="8"/>
      <c r="S1046" s="8"/>
      <c r="T1046" s="8"/>
      <c r="U1046" s="8"/>
      <c r="V1046" s="8" t="s">
        <v>2789</v>
      </c>
      <c r="W1046" s="8" t="s">
        <v>2790</v>
      </c>
    </row>
    <row r="1047" ht="39.75" customHeight="1">
      <c r="A1047" s="7">
        <v>113.0</v>
      </c>
      <c r="B1047" s="7">
        <v>2025.0</v>
      </c>
      <c r="C1047" s="8" t="s">
        <v>23</v>
      </c>
      <c r="D1047" s="8" t="s">
        <v>24</v>
      </c>
      <c r="E1047" s="8" t="s">
        <v>1434</v>
      </c>
      <c r="F1047" s="10">
        <v>2862106.05</v>
      </c>
      <c r="G1047" s="8" t="s">
        <v>110</v>
      </c>
      <c r="H1047" s="8" t="s">
        <v>75</v>
      </c>
      <c r="I1047" s="8" t="s">
        <v>86</v>
      </c>
      <c r="J1047" s="8" t="s">
        <v>2791</v>
      </c>
      <c r="K1047" s="11">
        <v>45804.0</v>
      </c>
      <c r="L1047" s="68">
        <v>2862106.05</v>
      </c>
      <c r="M1047" s="8" t="s">
        <v>2707</v>
      </c>
      <c r="N1047" s="82">
        <v>2862106.05</v>
      </c>
      <c r="O1047" s="82">
        <v>2862106.05</v>
      </c>
      <c r="P1047" s="10">
        <f t="shared" si="125"/>
        <v>0</v>
      </c>
      <c r="Q1047" s="8"/>
      <c r="R1047" s="8"/>
      <c r="S1047" s="8"/>
      <c r="T1047" s="8"/>
      <c r="U1047" s="8"/>
      <c r="V1047" s="8" t="s">
        <v>2792</v>
      </c>
      <c r="W1047" s="8" t="s">
        <v>2793</v>
      </c>
    </row>
    <row r="1048" ht="39.75" customHeight="1">
      <c r="A1048" s="7">
        <v>114.0</v>
      </c>
      <c r="B1048" s="7">
        <v>2025.0</v>
      </c>
      <c r="C1048" s="8" t="s">
        <v>23</v>
      </c>
      <c r="D1048" s="8" t="s">
        <v>24</v>
      </c>
      <c r="E1048" s="8" t="s">
        <v>1477</v>
      </c>
      <c r="F1048" s="10">
        <v>2862106.05</v>
      </c>
      <c r="G1048" s="8" t="s">
        <v>110</v>
      </c>
      <c r="H1048" s="8" t="s">
        <v>304</v>
      </c>
      <c r="I1048" s="8" t="s">
        <v>86</v>
      </c>
      <c r="J1048" s="8" t="s">
        <v>2794</v>
      </c>
      <c r="K1048" s="11">
        <v>45763.0</v>
      </c>
      <c r="L1048" s="68">
        <v>2862106.05</v>
      </c>
      <c r="M1048" s="8" t="s">
        <v>1496</v>
      </c>
      <c r="N1048" s="10">
        <v>2862106.05</v>
      </c>
      <c r="O1048" s="10">
        <v>2862106.05</v>
      </c>
      <c r="P1048" s="10">
        <f t="shared" si="125"/>
        <v>0</v>
      </c>
      <c r="Q1048" s="8"/>
      <c r="R1048" s="8"/>
      <c r="S1048" s="8"/>
      <c r="T1048" s="8"/>
      <c r="U1048" s="8"/>
      <c r="V1048" s="8" t="s">
        <v>2795</v>
      </c>
      <c r="W1048" s="8" t="s">
        <v>2796</v>
      </c>
    </row>
    <row r="1049" ht="39.75" customHeight="1">
      <c r="A1049" s="7">
        <v>115.0</v>
      </c>
      <c r="B1049" s="7">
        <v>2025.0</v>
      </c>
      <c r="C1049" s="8" t="s">
        <v>23</v>
      </c>
      <c r="D1049" s="8" t="s">
        <v>24</v>
      </c>
      <c r="E1049" s="8" t="s">
        <v>1477</v>
      </c>
      <c r="F1049" s="10">
        <v>350000.0</v>
      </c>
      <c r="G1049" s="8" t="s">
        <v>1152</v>
      </c>
      <c r="H1049" s="8" t="s">
        <v>304</v>
      </c>
      <c r="I1049" s="8" t="s">
        <v>80</v>
      </c>
      <c r="J1049" s="8" t="s">
        <v>2797</v>
      </c>
      <c r="K1049" s="11">
        <v>45775.0</v>
      </c>
      <c r="L1049" s="68">
        <v>350000.0</v>
      </c>
      <c r="M1049" s="8" t="s">
        <v>2798</v>
      </c>
      <c r="N1049" s="10">
        <v>350000.0</v>
      </c>
      <c r="O1049" s="10">
        <v>350000.0</v>
      </c>
      <c r="P1049" s="10">
        <f t="shared" si="125"/>
        <v>0</v>
      </c>
      <c r="Q1049" s="8"/>
      <c r="R1049" s="8"/>
      <c r="S1049" s="8"/>
      <c r="T1049" s="8"/>
      <c r="U1049" s="8"/>
      <c r="V1049" s="8" t="s">
        <v>2799</v>
      </c>
      <c r="W1049" s="8" t="s">
        <v>2800</v>
      </c>
    </row>
    <row r="1050" ht="39.75" customHeight="1">
      <c r="A1050" s="7">
        <v>116.0</v>
      </c>
      <c r="B1050" s="7">
        <v>2025.0</v>
      </c>
      <c r="C1050" s="8" t="s">
        <v>23</v>
      </c>
      <c r="D1050" s="8" t="s">
        <v>24</v>
      </c>
      <c r="E1050" s="8" t="s">
        <v>1477</v>
      </c>
      <c r="F1050" s="10">
        <v>1367263.63</v>
      </c>
      <c r="G1050" s="8" t="s">
        <v>1152</v>
      </c>
      <c r="H1050" s="8" t="s">
        <v>450</v>
      </c>
      <c r="I1050" s="8" t="s">
        <v>80</v>
      </c>
      <c r="J1050" s="8" t="s">
        <v>2801</v>
      </c>
      <c r="K1050" s="11">
        <v>45783.0</v>
      </c>
      <c r="L1050" s="68">
        <v>1367263.63</v>
      </c>
      <c r="M1050" s="8" t="s">
        <v>2784</v>
      </c>
      <c r="N1050" s="10">
        <v>1367263.63</v>
      </c>
      <c r="O1050" s="10">
        <v>1367263.63</v>
      </c>
      <c r="P1050" s="10">
        <f t="shared" si="125"/>
        <v>0</v>
      </c>
      <c r="Q1050" s="8"/>
      <c r="R1050" s="8"/>
      <c r="S1050" s="8"/>
      <c r="T1050" s="8"/>
      <c r="U1050" s="8"/>
      <c r="V1050" s="8" t="s">
        <v>2802</v>
      </c>
      <c r="W1050" s="8" t="s">
        <v>2803</v>
      </c>
    </row>
    <row r="1051" ht="39.75" customHeight="1">
      <c r="A1051" s="7">
        <v>117.0</v>
      </c>
      <c r="B1051" s="7">
        <v>2025.0</v>
      </c>
      <c r="C1051" s="8" t="s">
        <v>23</v>
      </c>
      <c r="D1051" s="8" t="s">
        <v>24</v>
      </c>
      <c r="E1051" s="8" t="s">
        <v>1477</v>
      </c>
      <c r="F1051" s="10">
        <v>385692.3</v>
      </c>
      <c r="G1051" s="8" t="s">
        <v>1152</v>
      </c>
      <c r="H1051" s="8" t="s">
        <v>313</v>
      </c>
      <c r="I1051" s="8" t="s">
        <v>86</v>
      </c>
      <c r="J1051" s="8" t="s">
        <v>2804</v>
      </c>
      <c r="K1051" s="11">
        <v>45783.0</v>
      </c>
      <c r="L1051" s="68">
        <v>385692.3</v>
      </c>
      <c r="M1051" s="8" t="s">
        <v>1231</v>
      </c>
      <c r="N1051" s="10">
        <v>385692.3</v>
      </c>
      <c r="O1051" s="10">
        <v>385692.3</v>
      </c>
      <c r="P1051" s="10">
        <f t="shared" si="125"/>
        <v>0</v>
      </c>
      <c r="Q1051" s="8"/>
      <c r="R1051" s="8"/>
      <c r="S1051" s="8"/>
      <c r="T1051" s="8"/>
      <c r="U1051" s="8"/>
      <c r="V1051" s="8" t="s">
        <v>2805</v>
      </c>
      <c r="W1051" s="8" t="s">
        <v>2806</v>
      </c>
    </row>
    <row r="1052" ht="39.75" customHeight="1">
      <c r="A1052" s="7">
        <v>118.0</v>
      </c>
      <c r="B1052" s="7">
        <v>2025.0</v>
      </c>
      <c r="C1052" s="8" t="s">
        <v>23</v>
      </c>
      <c r="D1052" s="8" t="s">
        <v>24</v>
      </c>
      <c r="E1052" s="8" t="s">
        <v>1477</v>
      </c>
      <c r="F1052" s="10">
        <v>246336.74</v>
      </c>
      <c r="G1052" s="8" t="s">
        <v>1152</v>
      </c>
      <c r="H1052" s="8" t="s">
        <v>313</v>
      </c>
      <c r="I1052" s="8" t="s">
        <v>86</v>
      </c>
      <c r="J1052" s="8" t="s">
        <v>2807</v>
      </c>
      <c r="K1052" s="11">
        <v>45783.0</v>
      </c>
      <c r="L1052" s="68">
        <v>246336.74</v>
      </c>
      <c r="M1052" s="8" t="s">
        <v>1231</v>
      </c>
      <c r="N1052" s="10">
        <v>246336.74</v>
      </c>
      <c r="O1052" s="10">
        <v>246336.74</v>
      </c>
      <c r="P1052" s="10">
        <f t="shared" si="125"/>
        <v>0</v>
      </c>
      <c r="Q1052" s="8"/>
      <c r="R1052" s="8"/>
      <c r="S1052" s="8"/>
      <c r="T1052" s="8"/>
      <c r="U1052" s="8"/>
      <c r="V1052" s="8" t="s">
        <v>2808</v>
      </c>
      <c r="W1052" s="8" t="s">
        <v>2809</v>
      </c>
    </row>
    <row r="1053" ht="39.75" customHeight="1">
      <c r="A1053" s="7">
        <v>119.0</v>
      </c>
      <c r="B1053" s="7">
        <v>2025.0</v>
      </c>
      <c r="C1053" s="8" t="s">
        <v>23</v>
      </c>
      <c r="D1053" s="8" t="s">
        <v>24</v>
      </c>
      <c r="E1053" s="8" t="s">
        <v>1477</v>
      </c>
      <c r="F1053" s="10">
        <v>477059.04</v>
      </c>
      <c r="G1053" s="8" t="s">
        <v>1152</v>
      </c>
      <c r="H1053" s="8" t="s">
        <v>313</v>
      </c>
      <c r="I1053" s="8" t="s">
        <v>86</v>
      </c>
      <c r="J1053" s="8" t="s">
        <v>2810</v>
      </c>
      <c r="K1053" s="11">
        <v>45783.0</v>
      </c>
      <c r="L1053" s="68">
        <v>477059.04</v>
      </c>
      <c r="M1053" s="8" t="s">
        <v>1231</v>
      </c>
      <c r="N1053" s="10">
        <v>477059.04</v>
      </c>
      <c r="O1053" s="10">
        <v>477059.04</v>
      </c>
      <c r="P1053" s="10">
        <f t="shared" si="125"/>
        <v>0</v>
      </c>
      <c r="Q1053" s="8"/>
      <c r="R1053" s="8"/>
      <c r="S1053" s="8"/>
      <c r="T1053" s="8"/>
      <c r="U1053" s="8"/>
      <c r="V1053" s="8" t="s">
        <v>2811</v>
      </c>
      <c r="W1053" s="8" t="s">
        <v>2812</v>
      </c>
    </row>
    <row r="1054" ht="39.75" customHeight="1">
      <c r="A1054" s="7">
        <v>120.0</v>
      </c>
      <c r="B1054" s="7">
        <v>2025.0</v>
      </c>
      <c r="C1054" s="8" t="s">
        <v>23</v>
      </c>
      <c r="D1054" s="8" t="s">
        <v>24</v>
      </c>
      <c r="E1054" s="8" t="s">
        <v>1477</v>
      </c>
      <c r="F1054" s="10">
        <v>35754.34</v>
      </c>
      <c r="G1054" s="8" t="s">
        <v>1152</v>
      </c>
      <c r="H1054" s="8" t="s">
        <v>75</v>
      </c>
      <c r="I1054" s="8" t="s">
        <v>86</v>
      </c>
      <c r="J1054" s="8" t="s">
        <v>2813</v>
      </c>
      <c r="K1054" s="11">
        <v>45784.0</v>
      </c>
      <c r="L1054" s="68">
        <v>35754.34</v>
      </c>
      <c r="M1054" s="8" t="s">
        <v>1436</v>
      </c>
      <c r="N1054" s="10">
        <v>35754.34</v>
      </c>
      <c r="O1054" s="10">
        <v>35754.34</v>
      </c>
      <c r="P1054" s="10">
        <f t="shared" si="125"/>
        <v>0</v>
      </c>
      <c r="Q1054" s="8"/>
      <c r="R1054" s="8"/>
      <c r="S1054" s="8"/>
      <c r="T1054" s="8"/>
      <c r="U1054" s="8"/>
      <c r="V1054" s="8" t="s">
        <v>2745</v>
      </c>
      <c r="W1054" s="8" t="s">
        <v>2814</v>
      </c>
    </row>
    <row r="1055" ht="39.75" customHeight="1">
      <c r="A1055" s="7">
        <v>121.0</v>
      </c>
      <c r="B1055" s="7">
        <v>2025.0</v>
      </c>
      <c r="C1055" s="8" t="s">
        <v>23</v>
      </c>
      <c r="D1055" s="8" t="s">
        <v>24</v>
      </c>
      <c r="E1055" s="8" t="s">
        <v>391</v>
      </c>
      <c r="F1055" s="10">
        <v>2000000.0</v>
      </c>
      <c r="G1055" s="8" t="s">
        <v>110</v>
      </c>
      <c r="H1055" s="8" t="s">
        <v>304</v>
      </c>
      <c r="I1055" s="8" t="s">
        <v>86</v>
      </c>
      <c r="J1055" s="8" t="s">
        <v>2815</v>
      </c>
      <c r="K1055" s="11">
        <v>45757.0</v>
      </c>
      <c r="L1055" s="68">
        <v>2000000.0</v>
      </c>
      <c r="M1055" s="8" t="s">
        <v>1496</v>
      </c>
      <c r="N1055" s="10">
        <v>2000000.0</v>
      </c>
      <c r="O1055" s="10">
        <v>2000000.0</v>
      </c>
      <c r="P1055" s="10">
        <f t="shared" si="125"/>
        <v>0</v>
      </c>
      <c r="Q1055" s="8"/>
      <c r="R1055" s="8"/>
      <c r="S1055" s="8"/>
      <c r="T1055" s="8"/>
      <c r="U1055" s="8"/>
      <c r="V1055" s="8" t="s">
        <v>2816</v>
      </c>
      <c r="W1055" s="8" t="s">
        <v>2817</v>
      </c>
    </row>
    <row r="1056" ht="39.75" customHeight="1">
      <c r="A1056" s="7">
        <v>122.0</v>
      </c>
      <c r="B1056" s="7">
        <v>2025.0</v>
      </c>
      <c r="C1056" s="8" t="s">
        <v>23</v>
      </c>
      <c r="D1056" s="8" t="s">
        <v>24</v>
      </c>
      <c r="E1056" s="8" t="s">
        <v>391</v>
      </c>
      <c r="F1056" s="10">
        <v>862106.05</v>
      </c>
      <c r="G1056" s="8" t="s">
        <v>110</v>
      </c>
      <c r="H1056" s="8" t="s">
        <v>304</v>
      </c>
      <c r="I1056" s="8" t="s">
        <v>80</v>
      </c>
      <c r="J1056" s="8" t="s">
        <v>2818</v>
      </c>
      <c r="K1056" s="11">
        <v>45757.0</v>
      </c>
      <c r="L1056" s="68">
        <v>862106.05</v>
      </c>
      <c r="M1056" s="8" t="s">
        <v>2819</v>
      </c>
      <c r="N1056" s="10">
        <v>862106.05</v>
      </c>
      <c r="O1056" s="10">
        <v>862106.05</v>
      </c>
      <c r="P1056" s="10">
        <f t="shared" si="125"/>
        <v>0</v>
      </c>
      <c r="Q1056" s="8"/>
      <c r="R1056" s="8"/>
      <c r="S1056" s="8"/>
      <c r="T1056" s="8"/>
      <c r="U1056" s="8"/>
      <c r="V1056" s="8" t="s">
        <v>2820</v>
      </c>
      <c r="W1056" s="8" t="s">
        <v>2821</v>
      </c>
    </row>
    <row r="1057" ht="39.75" customHeight="1">
      <c r="A1057" s="7">
        <v>123.0</v>
      </c>
      <c r="B1057" s="7">
        <v>2025.0</v>
      </c>
      <c r="C1057" s="8" t="s">
        <v>23</v>
      </c>
      <c r="D1057" s="8" t="s">
        <v>24</v>
      </c>
      <c r="E1057" s="8" t="s">
        <v>391</v>
      </c>
      <c r="F1057" s="10">
        <v>800000.0</v>
      </c>
      <c r="G1057" s="8" t="s">
        <v>1152</v>
      </c>
      <c r="H1057" s="8" t="s">
        <v>450</v>
      </c>
      <c r="I1057" s="8" t="s">
        <v>86</v>
      </c>
      <c r="J1057" s="8" t="s">
        <v>2822</v>
      </c>
      <c r="K1057" s="11">
        <v>45782.0</v>
      </c>
      <c r="L1057" s="68">
        <v>800000.0</v>
      </c>
      <c r="M1057" s="8" t="s">
        <v>2823</v>
      </c>
      <c r="N1057" s="10">
        <v>800000.0</v>
      </c>
      <c r="O1057" s="10">
        <v>800000.0</v>
      </c>
      <c r="P1057" s="10">
        <f t="shared" si="125"/>
        <v>0</v>
      </c>
      <c r="Q1057" s="8"/>
      <c r="R1057" s="8"/>
      <c r="S1057" s="8"/>
      <c r="T1057" s="8"/>
      <c r="U1057" s="8"/>
      <c r="V1057" s="8" t="s">
        <v>2824</v>
      </c>
      <c r="W1057" s="8" t="s">
        <v>2825</v>
      </c>
    </row>
    <row r="1058" ht="39.75" customHeight="1">
      <c r="A1058" s="7">
        <v>124.0</v>
      </c>
      <c r="B1058" s="7">
        <v>2025.0</v>
      </c>
      <c r="C1058" s="8" t="s">
        <v>23</v>
      </c>
      <c r="D1058" s="8" t="s">
        <v>24</v>
      </c>
      <c r="E1058" s="8" t="s">
        <v>391</v>
      </c>
      <c r="F1058" s="10">
        <v>1206950.0</v>
      </c>
      <c r="G1058" s="8" t="s">
        <v>1152</v>
      </c>
      <c r="H1058" s="8" t="s">
        <v>304</v>
      </c>
      <c r="I1058" s="8" t="s">
        <v>86</v>
      </c>
      <c r="J1058" s="8" t="s">
        <v>2826</v>
      </c>
      <c r="K1058" s="11">
        <v>45776.0</v>
      </c>
      <c r="L1058" s="68">
        <v>1206950.0</v>
      </c>
      <c r="M1058" s="8" t="s">
        <v>1397</v>
      </c>
      <c r="N1058" s="10">
        <v>1206950.0</v>
      </c>
      <c r="O1058" s="10">
        <v>1206950.0</v>
      </c>
      <c r="P1058" s="10">
        <f t="shared" si="125"/>
        <v>0</v>
      </c>
      <c r="Q1058" s="8"/>
      <c r="R1058" s="8"/>
      <c r="S1058" s="8"/>
      <c r="T1058" s="8"/>
      <c r="U1058" s="8"/>
      <c r="V1058" s="8" t="s">
        <v>2827</v>
      </c>
      <c r="W1058" s="8" t="s">
        <v>2828</v>
      </c>
    </row>
    <row r="1059" ht="39.75" customHeight="1">
      <c r="A1059" s="7">
        <v>125.0</v>
      </c>
      <c r="B1059" s="7">
        <v>2025.0</v>
      </c>
      <c r="C1059" s="8" t="s">
        <v>23</v>
      </c>
      <c r="D1059" s="8" t="s">
        <v>24</v>
      </c>
      <c r="E1059" s="8" t="s">
        <v>391</v>
      </c>
      <c r="F1059" s="10">
        <v>855156.05</v>
      </c>
      <c r="G1059" s="8" t="s">
        <v>1152</v>
      </c>
      <c r="H1059" s="8" t="s">
        <v>304</v>
      </c>
      <c r="I1059" s="8" t="s">
        <v>80</v>
      </c>
      <c r="J1059" s="8" t="s">
        <v>2829</v>
      </c>
      <c r="K1059" s="11">
        <v>45776.0</v>
      </c>
      <c r="L1059" s="68">
        <v>855156.05</v>
      </c>
      <c r="M1059" s="8" t="s">
        <v>2798</v>
      </c>
      <c r="N1059" s="10">
        <v>855156.05</v>
      </c>
      <c r="O1059" s="10">
        <v>855156.05</v>
      </c>
      <c r="P1059" s="10">
        <f t="shared" si="125"/>
        <v>0</v>
      </c>
      <c r="Q1059" s="8"/>
      <c r="R1059" s="8"/>
      <c r="S1059" s="8"/>
      <c r="T1059" s="8"/>
      <c r="U1059" s="8"/>
      <c r="V1059" s="8" t="s">
        <v>2830</v>
      </c>
      <c r="W1059" s="8" t="s">
        <v>2831</v>
      </c>
    </row>
    <row r="1060" ht="39.75" customHeight="1">
      <c r="A1060" s="7">
        <v>126.0</v>
      </c>
      <c r="B1060" s="7">
        <v>2025.0</v>
      </c>
      <c r="C1060" s="8" t="s">
        <v>23</v>
      </c>
      <c r="D1060" s="8" t="s">
        <v>24</v>
      </c>
      <c r="E1060" s="8" t="s">
        <v>1512</v>
      </c>
      <c r="F1060" s="10">
        <v>505963.5</v>
      </c>
      <c r="G1060" s="8" t="s">
        <v>110</v>
      </c>
      <c r="H1060" s="8" t="s">
        <v>313</v>
      </c>
      <c r="I1060" s="8" t="s">
        <v>86</v>
      </c>
      <c r="J1060" s="8" t="s">
        <v>2832</v>
      </c>
      <c r="K1060" s="11">
        <v>45786.0</v>
      </c>
      <c r="L1060" s="68">
        <v>505963.5</v>
      </c>
      <c r="M1060" s="8" t="s">
        <v>1479</v>
      </c>
      <c r="N1060" s="10">
        <v>505963.5</v>
      </c>
      <c r="O1060" s="10">
        <v>505963.5</v>
      </c>
      <c r="P1060" s="10">
        <f t="shared" si="125"/>
        <v>0</v>
      </c>
      <c r="Q1060" s="8"/>
      <c r="R1060" s="8"/>
      <c r="S1060" s="8"/>
      <c r="T1060" s="8"/>
      <c r="U1060" s="8"/>
      <c r="V1060" s="8" t="s">
        <v>2833</v>
      </c>
      <c r="W1060" s="8" t="s">
        <v>2834</v>
      </c>
    </row>
    <row r="1061" ht="39.75" customHeight="1">
      <c r="A1061" s="7">
        <v>127.0</v>
      </c>
      <c r="B1061" s="7">
        <v>2025.0</v>
      </c>
      <c r="C1061" s="8" t="s">
        <v>23</v>
      </c>
      <c r="D1061" s="8" t="s">
        <v>24</v>
      </c>
      <c r="E1061" s="8" t="s">
        <v>1512</v>
      </c>
      <c r="F1061" s="10">
        <v>1100000.0</v>
      </c>
      <c r="G1061" s="8" t="s">
        <v>110</v>
      </c>
      <c r="H1061" s="8" t="s">
        <v>97</v>
      </c>
      <c r="I1061" s="8" t="s">
        <v>80</v>
      </c>
      <c r="J1061" s="8" t="s">
        <v>2835</v>
      </c>
      <c r="K1061" s="11">
        <v>45750.0</v>
      </c>
      <c r="L1061" s="68">
        <v>1100000.0</v>
      </c>
      <c r="M1061" s="8" t="s">
        <v>1518</v>
      </c>
      <c r="N1061" s="10">
        <v>1100000.0</v>
      </c>
      <c r="O1061" s="10">
        <v>1100000.0</v>
      </c>
      <c r="P1061" s="10">
        <f t="shared" si="125"/>
        <v>0</v>
      </c>
      <c r="Q1061" s="8"/>
      <c r="R1061" s="8"/>
      <c r="S1061" s="8"/>
      <c r="T1061" s="8"/>
      <c r="U1061" s="8"/>
      <c r="V1061" s="8" t="s">
        <v>2836</v>
      </c>
      <c r="W1061" s="8" t="s">
        <v>2837</v>
      </c>
    </row>
    <row r="1062" ht="39.75" customHeight="1">
      <c r="A1062" s="7">
        <v>128.0</v>
      </c>
      <c r="B1062" s="7">
        <v>2025.0</v>
      </c>
      <c r="C1062" s="8" t="s">
        <v>23</v>
      </c>
      <c r="D1062" s="8" t="s">
        <v>24</v>
      </c>
      <c r="E1062" s="8" t="s">
        <v>1512</v>
      </c>
      <c r="F1062" s="10">
        <v>270122.58</v>
      </c>
      <c r="G1062" s="8" t="s">
        <v>443</v>
      </c>
      <c r="H1062" s="8" t="s">
        <v>27</v>
      </c>
      <c r="I1062" s="8" t="s">
        <v>444</v>
      </c>
      <c r="J1062" s="8" t="s">
        <v>2838</v>
      </c>
      <c r="K1062" s="11">
        <v>45700.0</v>
      </c>
      <c r="L1062" s="68">
        <v>270122.58</v>
      </c>
      <c r="M1062" s="8" t="s">
        <v>1514</v>
      </c>
      <c r="N1062" s="10">
        <v>270122.58</v>
      </c>
      <c r="O1062" s="10">
        <v>270122.58</v>
      </c>
      <c r="P1062" s="10">
        <f t="shared" si="125"/>
        <v>0</v>
      </c>
      <c r="Q1062" s="8"/>
      <c r="R1062" s="8"/>
      <c r="S1062" s="8" t="s">
        <v>31</v>
      </c>
      <c r="T1062" s="8"/>
      <c r="U1062" s="8"/>
      <c r="V1062" s="8" t="s">
        <v>2839</v>
      </c>
      <c r="W1062" s="8" t="s">
        <v>2840</v>
      </c>
    </row>
    <row r="1063" ht="39.75" customHeight="1">
      <c r="A1063" s="17">
        <v>128.0</v>
      </c>
      <c r="B1063" s="17">
        <v>2025.0</v>
      </c>
      <c r="C1063" s="18" t="s">
        <v>23</v>
      </c>
      <c r="D1063" s="18" t="s">
        <v>24</v>
      </c>
      <c r="E1063" s="18" t="s">
        <v>1512</v>
      </c>
      <c r="F1063" s="19">
        <v>29877.42</v>
      </c>
      <c r="G1063" s="18" t="s">
        <v>443</v>
      </c>
      <c r="H1063" s="18" t="s">
        <v>27</v>
      </c>
      <c r="I1063" s="18" t="s">
        <v>444</v>
      </c>
      <c r="J1063" s="72"/>
      <c r="K1063" s="20"/>
      <c r="L1063" s="71">
        <v>0.0</v>
      </c>
      <c r="M1063" s="18"/>
      <c r="N1063" s="19">
        <v>0.0</v>
      </c>
      <c r="O1063" s="19">
        <v>0.0</v>
      </c>
      <c r="P1063" s="19">
        <f>SUM(L1063-O1063)</f>
        <v>0</v>
      </c>
      <c r="Q1063" s="18"/>
      <c r="R1063" s="18"/>
      <c r="S1063" s="18"/>
      <c r="T1063" s="18"/>
      <c r="U1063" s="18"/>
      <c r="V1063" s="18" t="s">
        <v>2839</v>
      </c>
      <c r="W1063" s="32" t="s">
        <v>2295</v>
      </c>
    </row>
    <row r="1064" ht="39.75" customHeight="1">
      <c r="A1064" s="7">
        <v>129.0</v>
      </c>
      <c r="B1064" s="7">
        <v>2025.0</v>
      </c>
      <c r="C1064" s="8" t="s">
        <v>23</v>
      </c>
      <c r="D1064" s="8" t="s">
        <v>24</v>
      </c>
      <c r="E1064" s="8" t="s">
        <v>1512</v>
      </c>
      <c r="F1064" s="10">
        <v>315000.0</v>
      </c>
      <c r="G1064" s="8" t="s">
        <v>110</v>
      </c>
      <c r="H1064" s="8" t="s">
        <v>313</v>
      </c>
      <c r="I1064" s="8" t="s">
        <v>80</v>
      </c>
      <c r="J1064" s="8" t="s">
        <v>2841</v>
      </c>
      <c r="K1064" s="11">
        <v>45751.0</v>
      </c>
      <c r="L1064" s="68">
        <v>315000.0</v>
      </c>
      <c r="M1064" s="8" t="s">
        <v>2842</v>
      </c>
      <c r="N1064" s="10">
        <v>315000.0</v>
      </c>
      <c r="O1064" s="10">
        <v>315000.0</v>
      </c>
      <c r="P1064" s="10">
        <f t="shared" ref="P1064:P1079" si="126">SUM(F1064-O1064)</f>
        <v>0</v>
      </c>
      <c r="Q1064" s="8"/>
      <c r="R1064" s="8"/>
      <c r="S1064" s="8"/>
      <c r="T1064" s="8"/>
      <c r="U1064" s="8"/>
      <c r="V1064" s="8" t="s">
        <v>2843</v>
      </c>
      <c r="W1064" s="8" t="s">
        <v>2844</v>
      </c>
    </row>
    <row r="1065" ht="39.75" customHeight="1">
      <c r="A1065" s="7">
        <v>130.0</v>
      </c>
      <c r="B1065" s="7">
        <v>2025.0</v>
      </c>
      <c r="C1065" s="8" t="s">
        <v>23</v>
      </c>
      <c r="D1065" s="8" t="s">
        <v>24</v>
      </c>
      <c r="E1065" s="8" t="s">
        <v>1512</v>
      </c>
      <c r="F1065" s="10">
        <v>641142.55</v>
      </c>
      <c r="G1065" s="8" t="s">
        <v>110</v>
      </c>
      <c r="H1065" s="8" t="s">
        <v>1301</v>
      </c>
      <c r="I1065" s="8" t="s">
        <v>86</v>
      </c>
      <c r="J1065" s="8" t="s">
        <v>2845</v>
      </c>
      <c r="K1065" s="11">
        <v>45888.0</v>
      </c>
      <c r="L1065" s="68">
        <v>641142.55</v>
      </c>
      <c r="M1065" s="8" t="s">
        <v>1479</v>
      </c>
      <c r="N1065" s="10">
        <v>641142.55</v>
      </c>
      <c r="O1065" s="10">
        <v>641142.55</v>
      </c>
      <c r="P1065" s="10">
        <f t="shared" si="126"/>
        <v>0</v>
      </c>
      <c r="Q1065" s="8"/>
      <c r="R1065" s="8"/>
      <c r="S1065" s="8"/>
      <c r="T1065" s="8"/>
      <c r="U1065" s="8"/>
      <c r="V1065" s="8" t="s">
        <v>2846</v>
      </c>
      <c r="W1065" s="8" t="s">
        <v>2847</v>
      </c>
    </row>
    <row r="1066" ht="39.75" customHeight="1">
      <c r="A1066" s="7">
        <v>131.0</v>
      </c>
      <c r="B1066" s="7">
        <v>2025.0</v>
      </c>
      <c r="C1066" s="8" t="s">
        <v>23</v>
      </c>
      <c r="D1066" s="8" t="s">
        <v>24</v>
      </c>
      <c r="E1066" s="8" t="s">
        <v>1512</v>
      </c>
      <c r="F1066" s="10">
        <v>572421.21</v>
      </c>
      <c r="G1066" s="8" t="s">
        <v>1152</v>
      </c>
      <c r="H1066" s="8" t="s">
        <v>265</v>
      </c>
      <c r="I1066" s="8" t="s">
        <v>86</v>
      </c>
      <c r="J1066" s="8" t="s">
        <v>2848</v>
      </c>
      <c r="K1066" s="11">
        <v>45744.0</v>
      </c>
      <c r="L1066" s="68">
        <v>572421.21</v>
      </c>
      <c r="M1066" s="8" t="s">
        <v>1492</v>
      </c>
      <c r="N1066" s="10">
        <v>572421.21</v>
      </c>
      <c r="O1066" s="10">
        <v>572421.21</v>
      </c>
      <c r="P1066" s="10">
        <f t="shared" si="126"/>
        <v>0</v>
      </c>
      <c r="Q1066" s="8"/>
      <c r="R1066" s="8"/>
      <c r="S1066" s="8"/>
      <c r="T1066" s="8"/>
      <c r="U1066" s="8"/>
      <c r="V1066" s="8" t="s">
        <v>2849</v>
      </c>
      <c r="W1066" s="8" t="s">
        <v>2850</v>
      </c>
    </row>
    <row r="1067" ht="39.75" customHeight="1">
      <c r="A1067" s="7">
        <v>132.0</v>
      </c>
      <c r="B1067" s="7">
        <v>2025.0</v>
      </c>
      <c r="C1067" s="8" t="s">
        <v>23</v>
      </c>
      <c r="D1067" s="8" t="s">
        <v>24</v>
      </c>
      <c r="E1067" s="8" t="s">
        <v>1512</v>
      </c>
      <c r="F1067" s="10">
        <v>572421.21</v>
      </c>
      <c r="G1067" s="8" t="s">
        <v>1152</v>
      </c>
      <c r="H1067" s="8" t="s">
        <v>75</v>
      </c>
      <c r="I1067" s="8" t="s">
        <v>86</v>
      </c>
      <c r="J1067" s="8" t="s">
        <v>2851</v>
      </c>
      <c r="K1067" s="11">
        <v>45783.0</v>
      </c>
      <c r="L1067" s="68">
        <v>572421.21</v>
      </c>
      <c r="M1067" s="8" t="s">
        <v>1436</v>
      </c>
      <c r="N1067" s="10">
        <v>572421.21</v>
      </c>
      <c r="O1067" s="10">
        <v>572421.21</v>
      </c>
      <c r="P1067" s="10">
        <f t="shared" si="126"/>
        <v>0</v>
      </c>
      <c r="Q1067" s="8"/>
      <c r="R1067" s="8"/>
      <c r="S1067" s="8"/>
      <c r="T1067" s="8"/>
      <c r="U1067" s="8"/>
      <c r="V1067" s="8" t="s">
        <v>2852</v>
      </c>
      <c r="W1067" s="8" t="s">
        <v>2853</v>
      </c>
    </row>
    <row r="1068" ht="39.75" customHeight="1">
      <c r="A1068" s="7">
        <v>133.0</v>
      </c>
      <c r="B1068" s="7">
        <v>2025.0</v>
      </c>
      <c r="C1068" s="8" t="s">
        <v>23</v>
      </c>
      <c r="D1068" s="8" t="s">
        <v>24</v>
      </c>
      <c r="E1068" s="8" t="s">
        <v>1512</v>
      </c>
      <c r="F1068" s="10">
        <v>572421.21</v>
      </c>
      <c r="G1068" s="8" t="s">
        <v>1152</v>
      </c>
      <c r="H1068" s="8" t="s">
        <v>1673</v>
      </c>
      <c r="I1068" s="8" t="s">
        <v>86</v>
      </c>
      <c r="J1068" s="8" t="s">
        <v>2854</v>
      </c>
      <c r="K1068" s="11">
        <v>45783.0</v>
      </c>
      <c r="L1068" s="68">
        <v>572421.21</v>
      </c>
      <c r="M1068" s="8" t="s">
        <v>2502</v>
      </c>
      <c r="N1068" s="10">
        <v>572421.21</v>
      </c>
      <c r="O1068" s="10">
        <v>572421.21</v>
      </c>
      <c r="P1068" s="10">
        <f t="shared" si="126"/>
        <v>0</v>
      </c>
      <c r="Q1068" s="8"/>
      <c r="R1068" s="8"/>
      <c r="S1068" s="8"/>
      <c r="T1068" s="8"/>
      <c r="U1068" s="8"/>
      <c r="V1068" s="8" t="s">
        <v>2855</v>
      </c>
      <c r="W1068" s="8" t="s">
        <v>2856</v>
      </c>
    </row>
    <row r="1069" ht="39.75" customHeight="1">
      <c r="A1069" s="7">
        <v>134.0</v>
      </c>
      <c r="B1069" s="7">
        <v>2025.0</v>
      </c>
      <c r="C1069" s="8" t="s">
        <v>23</v>
      </c>
      <c r="D1069" s="8" t="s">
        <v>24</v>
      </c>
      <c r="E1069" s="8" t="s">
        <v>1512</v>
      </c>
      <c r="F1069" s="10">
        <v>572421.21</v>
      </c>
      <c r="G1069" s="8" t="s">
        <v>1152</v>
      </c>
      <c r="H1069" s="8" t="s">
        <v>626</v>
      </c>
      <c r="I1069" s="8" t="s">
        <v>86</v>
      </c>
      <c r="J1069" s="67" t="s">
        <v>2857</v>
      </c>
      <c r="K1069" s="11">
        <v>45812.0</v>
      </c>
      <c r="L1069" s="68">
        <v>572421.21</v>
      </c>
      <c r="M1069" s="10" t="s">
        <v>1389</v>
      </c>
      <c r="N1069" s="10">
        <v>572421.21</v>
      </c>
      <c r="O1069" s="10">
        <v>572421.21</v>
      </c>
      <c r="P1069" s="10">
        <f t="shared" si="126"/>
        <v>0</v>
      </c>
      <c r="Q1069" s="8"/>
      <c r="R1069" s="8"/>
      <c r="S1069" s="8"/>
      <c r="T1069" s="8"/>
      <c r="U1069" s="8"/>
      <c r="V1069" s="8" t="s">
        <v>2858</v>
      </c>
      <c r="W1069" s="8" t="s">
        <v>2859</v>
      </c>
    </row>
    <row r="1070" ht="39.75" customHeight="1">
      <c r="A1070" s="7">
        <v>135.0</v>
      </c>
      <c r="B1070" s="7">
        <v>2025.0</v>
      </c>
      <c r="C1070" s="8" t="s">
        <v>23</v>
      </c>
      <c r="D1070" s="8" t="s">
        <v>24</v>
      </c>
      <c r="E1070" s="8" t="s">
        <v>1512</v>
      </c>
      <c r="F1070" s="10">
        <v>572421.21</v>
      </c>
      <c r="G1070" s="8" t="s">
        <v>1152</v>
      </c>
      <c r="H1070" s="8" t="s">
        <v>180</v>
      </c>
      <c r="I1070" s="8" t="s">
        <v>86</v>
      </c>
      <c r="J1070" s="8" t="s">
        <v>2860</v>
      </c>
      <c r="K1070" s="11">
        <v>45786.0</v>
      </c>
      <c r="L1070" s="68">
        <v>572421.21</v>
      </c>
      <c r="M1070" s="8" t="s">
        <v>2861</v>
      </c>
      <c r="N1070" s="10">
        <v>572421.21</v>
      </c>
      <c r="O1070" s="10">
        <v>572421.21</v>
      </c>
      <c r="P1070" s="10">
        <f t="shared" si="126"/>
        <v>0</v>
      </c>
      <c r="Q1070" s="8"/>
      <c r="R1070" s="8"/>
      <c r="S1070" s="8"/>
      <c r="T1070" s="8"/>
      <c r="U1070" s="8"/>
      <c r="V1070" s="8" t="s">
        <v>2862</v>
      </c>
      <c r="W1070" s="8" t="s">
        <v>2863</v>
      </c>
    </row>
    <row r="1071" ht="39.75" customHeight="1">
      <c r="A1071" s="7">
        <v>136.0</v>
      </c>
      <c r="B1071" s="7">
        <v>2025.0</v>
      </c>
      <c r="C1071" s="8" t="s">
        <v>23</v>
      </c>
      <c r="D1071" s="8" t="s">
        <v>24</v>
      </c>
      <c r="E1071" s="8" t="s">
        <v>449</v>
      </c>
      <c r="F1071" s="10">
        <v>2862106.05</v>
      </c>
      <c r="G1071" s="8" t="s">
        <v>110</v>
      </c>
      <c r="H1071" s="8" t="s">
        <v>75</v>
      </c>
      <c r="I1071" s="8" t="s">
        <v>86</v>
      </c>
      <c r="J1071" s="8" t="s">
        <v>2864</v>
      </c>
      <c r="K1071" s="11">
        <v>45785.0</v>
      </c>
      <c r="L1071" s="68">
        <v>2862106.05</v>
      </c>
      <c r="M1071" s="8" t="s">
        <v>2707</v>
      </c>
      <c r="N1071" s="82">
        <v>2862106.05</v>
      </c>
      <c r="O1071" s="82">
        <v>2862106.05</v>
      </c>
      <c r="P1071" s="10">
        <f t="shared" si="126"/>
        <v>0</v>
      </c>
      <c r="Q1071" s="8"/>
      <c r="R1071" s="8"/>
      <c r="S1071" s="8"/>
      <c r="T1071" s="8"/>
      <c r="U1071" s="8"/>
      <c r="V1071" s="8" t="s">
        <v>2865</v>
      </c>
      <c r="W1071" s="8" t="s">
        <v>2866</v>
      </c>
    </row>
    <row r="1072" ht="39.75" customHeight="1">
      <c r="A1072" s="7">
        <v>137.0</v>
      </c>
      <c r="B1072" s="7">
        <v>2025.0</v>
      </c>
      <c r="C1072" s="8" t="s">
        <v>23</v>
      </c>
      <c r="D1072" s="8" t="s">
        <v>24</v>
      </c>
      <c r="E1072" s="8" t="s">
        <v>449</v>
      </c>
      <c r="F1072" s="10">
        <v>2862106.05</v>
      </c>
      <c r="G1072" s="8" t="s">
        <v>1152</v>
      </c>
      <c r="H1072" s="8" t="s">
        <v>75</v>
      </c>
      <c r="I1072" s="8" t="s">
        <v>86</v>
      </c>
      <c r="J1072" s="8" t="s">
        <v>2867</v>
      </c>
      <c r="K1072" s="11">
        <v>45786.0</v>
      </c>
      <c r="L1072" s="68">
        <v>2862106.05</v>
      </c>
      <c r="M1072" s="8" t="s">
        <v>1436</v>
      </c>
      <c r="N1072" s="10">
        <v>2862106.05</v>
      </c>
      <c r="O1072" s="10">
        <v>2862106.05</v>
      </c>
      <c r="P1072" s="10">
        <f t="shared" si="126"/>
        <v>0</v>
      </c>
      <c r="Q1072" s="8"/>
      <c r="R1072" s="8"/>
      <c r="S1072" s="8"/>
      <c r="T1072" s="8"/>
      <c r="U1072" s="8"/>
      <c r="V1072" s="8" t="s">
        <v>2868</v>
      </c>
      <c r="W1072" s="8" t="s">
        <v>2869</v>
      </c>
    </row>
    <row r="1073" ht="39.75" customHeight="1">
      <c r="A1073" s="7">
        <v>138.0</v>
      </c>
      <c r="B1073" s="7">
        <v>2025.0</v>
      </c>
      <c r="C1073" s="8" t="s">
        <v>23</v>
      </c>
      <c r="D1073" s="8" t="s">
        <v>24</v>
      </c>
      <c r="E1073" s="8" t="s">
        <v>459</v>
      </c>
      <c r="F1073" s="10">
        <v>523615.07</v>
      </c>
      <c r="G1073" s="8" t="s">
        <v>74</v>
      </c>
      <c r="H1073" s="8" t="s">
        <v>27</v>
      </c>
      <c r="I1073" s="8" t="s">
        <v>123</v>
      </c>
      <c r="J1073" s="8" t="s">
        <v>2870</v>
      </c>
      <c r="K1073" s="11">
        <v>45800.0</v>
      </c>
      <c r="L1073" s="68">
        <v>523615.07</v>
      </c>
      <c r="M1073" s="8" t="s">
        <v>1120</v>
      </c>
      <c r="N1073" s="10">
        <v>523615.07</v>
      </c>
      <c r="O1073" s="10">
        <v>523615.07</v>
      </c>
      <c r="P1073" s="10">
        <f t="shared" si="126"/>
        <v>0</v>
      </c>
      <c r="Q1073" s="8"/>
      <c r="R1073" s="8"/>
      <c r="S1073" s="8" t="s">
        <v>31</v>
      </c>
      <c r="T1073" s="8"/>
      <c r="U1073" s="8"/>
      <c r="V1073" s="8" t="s">
        <v>2404</v>
      </c>
      <c r="W1073" s="8" t="s">
        <v>2871</v>
      </c>
    </row>
    <row r="1074" ht="39.75" customHeight="1">
      <c r="A1074" s="7">
        <v>138.0</v>
      </c>
      <c r="B1074" s="7">
        <v>2025.0</v>
      </c>
      <c r="C1074" s="8" t="s">
        <v>23</v>
      </c>
      <c r="D1074" s="8" t="s">
        <v>24</v>
      </c>
      <c r="E1074" s="8" t="s">
        <v>459</v>
      </c>
      <c r="F1074" s="10">
        <v>361049.86</v>
      </c>
      <c r="G1074" s="8" t="s">
        <v>74</v>
      </c>
      <c r="H1074" s="8" t="s">
        <v>27</v>
      </c>
      <c r="I1074" s="8" t="s">
        <v>123</v>
      </c>
      <c r="J1074" s="8" t="s">
        <v>2872</v>
      </c>
      <c r="K1074" s="11">
        <v>45800.0</v>
      </c>
      <c r="L1074" s="68">
        <v>361049.86</v>
      </c>
      <c r="M1074" s="8" t="s">
        <v>1120</v>
      </c>
      <c r="N1074" s="10">
        <v>361049.86</v>
      </c>
      <c r="O1074" s="10">
        <v>361049.86</v>
      </c>
      <c r="P1074" s="10">
        <f t="shared" si="126"/>
        <v>0</v>
      </c>
      <c r="Q1074" s="8"/>
      <c r="R1074" s="8"/>
      <c r="S1074" s="8" t="s">
        <v>31</v>
      </c>
      <c r="T1074" s="8"/>
      <c r="U1074" s="8"/>
      <c r="V1074" s="8" t="s">
        <v>2404</v>
      </c>
      <c r="W1074" s="8" t="s">
        <v>2873</v>
      </c>
    </row>
    <row r="1075" ht="39.75" customHeight="1">
      <c r="A1075" s="7">
        <v>138.0</v>
      </c>
      <c r="B1075" s="7">
        <v>2025.0</v>
      </c>
      <c r="C1075" s="8" t="s">
        <v>23</v>
      </c>
      <c r="D1075" s="8" t="s">
        <v>24</v>
      </c>
      <c r="E1075" s="8" t="s">
        <v>459</v>
      </c>
      <c r="F1075" s="10">
        <v>1141935.9</v>
      </c>
      <c r="G1075" s="8" t="s">
        <v>74</v>
      </c>
      <c r="H1075" s="8" t="s">
        <v>27</v>
      </c>
      <c r="I1075" s="8" t="s">
        <v>123</v>
      </c>
      <c r="J1075" s="8" t="s">
        <v>2874</v>
      </c>
      <c r="K1075" s="11">
        <v>45805.0</v>
      </c>
      <c r="L1075" s="68">
        <v>1141935.9</v>
      </c>
      <c r="M1075" s="8" t="s">
        <v>1120</v>
      </c>
      <c r="N1075" s="10">
        <v>1141935.9</v>
      </c>
      <c r="O1075" s="10">
        <v>1141935.9</v>
      </c>
      <c r="P1075" s="10">
        <f t="shared" si="126"/>
        <v>0</v>
      </c>
      <c r="Q1075" s="8"/>
      <c r="R1075" s="8"/>
      <c r="S1075" s="8" t="s">
        <v>31</v>
      </c>
      <c r="T1075" s="8"/>
      <c r="U1075" s="8"/>
      <c r="V1075" s="8" t="s">
        <v>2404</v>
      </c>
      <c r="W1075" s="8" t="s">
        <v>2875</v>
      </c>
    </row>
    <row r="1076" ht="39.75" customHeight="1">
      <c r="A1076" s="7">
        <v>138.0</v>
      </c>
      <c r="B1076" s="7">
        <v>2025.0</v>
      </c>
      <c r="C1076" s="8" t="s">
        <v>23</v>
      </c>
      <c r="D1076" s="8" t="s">
        <v>24</v>
      </c>
      <c r="E1076" s="8" t="s">
        <v>459</v>
      </c>
      <c r="F1076" s="10">
        <v>35505.22</v>
      </c>
      <c r="G1076" s="8" t="s">
        <v>74</v>
      </c>
      <c r="H1076" s="8" t="s">
        <v>27</v>
      </c>
      <c r="I1076" s="8" t="s">
        <v>123</v>
      </c>
      <c r="J1076" s="8" t="s">
        <v>2876</v>
      </c>
      <c r="K1076" s="11">
        <v>45805.0</v>
      </c>
      <c r="L1076" s="68">
        <v>35505.22</v>
      </c>
      <c r="M1076" s="8" t="s">
        <v>1120</v>
      </c>
      <c r="N1076" s="10">
        <v>35505.22</v>
      </c>
      <c r="O1076" s="10">
        <v>35505.22</v>
      </c>
      <c r="P1076" s="10">
        <f t="shared" si="126"/>
        <v>0</v>
      </c>
      <c r="Q1076" s="8"/>
      <c r="R1076" s="8"/>
      <c r="S1076" s="8" t="s">
        <v>31</v>
      </c>
      <c r="T1076" s="8"/>
      <c r="U1076" s="8"/>
      <c r="V1076" s="8" t="s">
        <v>2404</v>
      </c>
      <c r="W1076" s="8" t="s">
        <v>2877</v>
      </c>
    </row>
    <row r="1077" ht="39.75" customHeight="1">
      <c r="A1077" s="7">
        <v>139.0</v>
      </c>
      <c r="B1077" s="7">
        <v>2025.0</v>
      </c>
      <c r="C1077" s="8" t="s">
        <v>23</v>
      </c>
      <c r="D1077" s="8" t="s">
        <v>24</v>
      </c>
      <c r="E1077" s="8" t="s">
        <v>459</v>
      </c>
      <c r="F1077" s="10">
        <v>300000.0</v>
      </c>
      <c r="G1077" s="8" t="s">
        <v>74</v>
      </c>
      <c r="H1077" s="8" t="s">
        <v>75</v>
      </c>
      <c r="I1077" s="8" t="s">
        <v>86</v>
      </c>
      <c r="J1077" s="67" t="s">
        <v>2878</v>
      </c>
      <c r="K1077" s="11">
        <v>46013.0</v>
      </c>
      <c r="L1077" s="68">
        <v>300000.0</v>
      </c>
      <c r="M1077" s="8" t="s">
        <v>2879</v>
      </c>
      <c r="N1077" s="68">
        <v>300000.0</v>
      </c>
      <c r="O1077" s="68">
        <v>300000.0</v>
      </c>
      <c r="P1077" s="10">
        <f t="shared" si="126"/>
        <v>0</v>
      </c>
      <c r="Q1077" s="8"/>
      <c r="R1077" s="8"/>
      <c r="S1077" s="8" t="s">
        <v>83</v>
      </c>
      <c r="T1077" s="8"/>
      <c r="U1077" s="8"/>
      <c r="V1077" s="8" t="s">
        <v>2880</v>
      </c>
      <c r="W1077" s="8" t="s">
        <v>2881</v>
      </c>
    </row>
    <row r="1078" ht="39.75" customHeight="1">
      <c r="A1078" s="7">
        <v>140.0</v>
      </c>
      <c r="B1078" s="7">
        <v>2025.0</v>
      </c>
      <c r="C1078" s="8" t="s">
        <v>23</v>
      </c>
      <c r="D1078" s="8" t="s">
        <v>24</v>
      </c>
      <c r="E1078" s="8" t="s">
        <v>459</v>
      </c>
      <c r="F1078" s="10">
        <v>500000.0</v>
      </c>
      <c r="G1078" s="8" t="s">
        <v>74</v>
      </c>
      <c r="H1078" s="8" t="s">
        <v>313</v>
      </c>
      <c r="I1078" s="8" t="s">
        <v>80</v>
      </c>
      <c r="J1078" s="67" t="s">
        <v>2882</v>
      </c>
      <c r="K1078" s="11">
        <v>45995.0</v>
      </c>
      <c r="L1078" s="10">
        <v>500000.0</v>
      </c>
      <c r="M1078" s="8" t="s">
        <v>1098</v>
      </c>
      <c r="N1078" s="10">
        <v>500000.0</v>
      </c>
      <c r="O1078" s="10">
        <v>500000.0</v>
      </c>
      <c r="P1078" s="10">
        <f t="shared" si="126"/>
        <v>0</v>
      </c>
      <c r="Q1078" s="8"/>
      <c r="R1078" s="8"/>
      <c r="S1078" s="8" t="s">
        <v>83</v>
      </c>
      <c r="T1078" s="8"/>
      <c r="U1078" s="8"/>
      <c r="V1078" s="8" t="s">
        <v>2531</v>
      </c>
      <c r="W1078" s="8" t="s">
        <v>2883</v>
      </c>
    </row>
    <row r="1079" ht="39.75" customHeight="1">
      <c r="A1079" s="7">
        <v>141.0</v>
      </c>
      <c r="B1079" s="7">
        <v>2025.0</v>
      </c>
      <c r="C1079" s="8" t="s">
        <v>23</v>
      </c>
      <c r="D1079" s="8" t="s">
        <v>24</v>
      </c>
      <c r="E1079" s="8" t="s">
        <v>459</v>
      </c>
      <c r="F1079" s="68">
        <v>249999.84</v>
      </c>
      <c r="G1079" s="8" t="s">
        <v>260</v>
      </c>
      <c r="H1079" s="8" t="s">
        <v>27</v>
      </c>
      <c r="I1079" s="8" t="s">
        <v>67</v>
      </c>
      <c r="J1079" s="8" t="s">
        <v>2884</v>
      </c>
      <c r="K1079" s="11">
        <v>45939.0</v>
      </c>
      <c r="L1079" s="68">
        <v>249999.84</v>
      </c>
      <c r="M1079" s="8" t="s">
        <v>1186</v>
      </c>
      <c r="N1079" s="68">
        <v>249999.84</v>
      </c>
      <c r="O1079" s="68">
        <v>249999.84</v>
      </c>
      <c r="P1079" s="10">
        <f t="shared" si="126"/>
        <v>0</v>
      </c>
      <c r="Q1079" s="8"/>
      <c r="R1079" s="8"/>
      <c r="S1079" s="8" t="s">
        <v>31</v>
      </c>
      <c r="T1079" s="8"/>
      <c r="U1079" s="8"/>
      <c r="V1079" s="8" t="s">
        <v>2885</v>
      </c>
      <c r="W1079" s="8" t="s">
        <v>2886</v>
      </c>
    </row>
    <row r="1080" ht="39.75" customHeight="1">
      <c r="A1080" s="17">
        <v>141.0</v>
      </c>
      <c r="B1080" s="17">
        <v>2025.0</v>
      </c>
      <c r="C1080" s="18" t="s">
        <v>23</v>
      </c>
      <c r="D1080" s="18" t="s">
        <v>24</v>
      </c>
      <c r="E1080" s="18" t="s">
        <v>459</v>
      </c>
      <c r="F1080" s="19">
        <v>0.16</v>
      </c>
      <c r="G1080" s="18" t="s">
        <v>260</v>
      </c>
      <c r="H1080" s="18" t="s">
        <v>27</v>
      </c>
      <c r="I1080" s="18" t="s">
        <v>67</v>
      </c>
      <c r="J1080" s="18"/>
      <c r="K1080" s="20"/>
      <c r="L1080" s="71">
        <v>0.0</v>
      </c>
      <c r="M1080" s="18"/>
      <c r="N1080" s="19">
        <v>0.0</v>
      </c>
      <c r="O1080" s="19">
        <v>0.0</v>
      </c>
      <c r="P1080" s="19">
        <f>SUM(L1080-O1080)</f>
        <v>0</v>
      </c>
      <c r="Q1080" s="18"/>
      <c r="R1080" s="18"/>
      <c r="S1080" s="18"/>
      <c r="T1080" s="18"/>
      <c r="U1080" s="18"/>
      <c r="V1080" s="18" t="s">
        <v>2885</v>
      </c>
      <c r="W1080" s="18"/>
    </row>
    <row r="1081" ht="39.75" customHeight="1">
      <c r="A1081" s="7">
        <v>142.0</v>
      </c>
      <c r="B1081" s="7">
        <v>2025.0</v>
      </c>
      <c r="C1081" s="8" t="s">
        <v>23</v>
      </c>
      <c r="D1081" s="8" t="s">
        <v>24</v>
      </c>
      <c r="E1081" s="8" t="s">
        <v>459</v>
      </c>
      <c r="F1081" s="10">
        <v>100000.0</v>
      </c>
      <c r="G1081" s="8" t="s">
        <v>346</v>
      </c>
      <c r="H1081" s="8" t="s">
        <v>27</v>
      </c>
      <c r="I1081" s="8" t="s">
        <v>40</v>
      </c>
      <c r="J1081" s="67" t="s">
        <v>2887</v>
      </c>
      <c r="K1081" s="11">
        <v>45950.0</v>
      </c>
      <c r="L1081" s="10">
        <v>100000.0</v>
      </c>
      <c r="M1081" s="8" t="s">
        <v>1312</v>
      </c>
      <c r="N1081" s="10">
        <v>100000.0</v>
      </c>
      <c r="O1081" s="10">
        <v>100000.0</v>
      </c>
      <c r="P1081" s="10">
        <f t="shared" ref="P1081:P1083" si="127">SUM(F1081-O1081)</f>
        <v>0</v>
      </c>
      <c r="Q1081" s="8"/>
      <c r="R1081" s="8"/>
      <c r="S1081" s="8" t="s">
        <v>43</v>
      </c>
      <c r="T1081" s="8"/>
      <c r="U1081" s="8"/>
      <c r="V1081" s="8" t="s">
        <v>1564</v>
      </c>
      <c r="W1081" s="8" t="s">
        <v>2888</v>
      </c>
    </row>
    <row r="1082" ht="39.75" customHeight="1">
      <c r="A1082" s="7">
        <v>143.0</v>
      </c>
      <c r="B1082" s="7">
        <v>2025.0</v>
      </c>
      <c r="C1082" s="8" t="s">
        <v>23</v>
      </c>
      <c r="D1082" s="8" t="s">
        <v>24</v>
      </c>
      <c r="E1082" s="8" t="s">
        <v>459</v>
      </c>
      <c r="F1082" s="10">
        <v>150000.0</v>
      </c>
      <c r="G1082" s="8" t="s">
        <v>174</v>
      </c>
      <c r="H1082" s="8" t="s">
        <v>27</v>
      </c>
      <c r="I1082" s="8" t="s">
        <v>40</v>
      </c>
      <c r="J1082" s="70" t="s">
        <v>2889</v>
      </c>
      <c r="K1082" s="21">
        <v>45965.0</v>
      </c>
      <c r="L1082" s="10">
        <v>150000.0</v>
      </c>
      <c r="M1082" s="9" t="s">
        <v>2890</v>
      </c>
      <c r="N1082" s="10">
        <v>150000.0</v>
      </c>
      <c r="O1082" s="10">
        <v>150000.0</v>
      </c>
      <c r="P1082" s="10">
        <f t="shared" si="127"/>
        <v>0</v>
      </c>
      <c r="Q1082" s="8"/>
      <c r="R1082" s="8"/>
      <c r="S1082" s="8" t="s">
        <v>43</v>
      </c>
      <c r="T1082" s="8"/>
      <c r="U1082" s="8"/>
      <c r="V1082" s="8" t="s">
        <v>2891</v>
      </c>
      <c r="W1082" s="9" t="s">
        <v>2892</v>
      </c>
    </row>
    <row r="1083" ht="39.75" customHeight="1">
      <c r="A1083" s="7">
        <v>144.0</v>
      </c>
      <c r="B1083" s="7">
        <v>2025.0</v>
      </c>
      <c r="C1083" s="8" t="s">
        <v>23</v>
      </c>
      <c r="D1083" s="8" t="s">
        <v>24</v>
      </c>
      <c r="E1083" s="8" t="s">
        <v>459</v>
      </c>
      <c r="F1083" s="10">
        <v>85686.8</v>
      </c>
      <c r="G1083" s="8" t="s">
        <v>1671</v>
      </c>
      <c r="H1083" s="8" t="s">
        <v>1673</v>
      </c>
      <c r="I1083" s="8" t="s">
        <v>80</v>
      </c>
      <c r="J1083" s="8" t="s">
        <v>2893</v>
      </c>
      <c r="K1083" s="11">
        <v>45845.0</v>
      </c>
      <c r="L1083" s="68">
        <v>85686.8</v>
      </c>
      <c r="M1083" s="8" t="s">
        <v>2894</v>
      </c>
      <c r="N1083" s="10">
        <v>85686.8</v>
      </c>
      <c r="O1083" s="10">
        <v>85686.8</v>
      </c>
      <c r="P1083" s="10">
        <f t="shared" si="127"/>
        <v>0</v>
      </c>
      <c r="Q1083" s="8"/>
      <c r="R1083" s="8"/>
      <c r="S1083" s="8" t="s">
        <v>83</v>
      </c>
      <c r="T1083" s="8"/>
      <c r="U1083" s="8"/>
      <c r="V1083" s="8" t="s">
        <v>2895</v>
      </c>
      <c r="W1083" s="8" t="s">
        <v>2896</v>
      </c>
    </row>
    <row r="1084" ht="39.75" customHeight="1">
      <c r="A1084" s="75">
        <v>144.0</v>
      </c>
      <c r="B1084" s="17">
        <v>2025.0</v>
      </c>
      <c r="C1084" s="18" t="s">
        <v>23</v>
      </c>
      <c r="D1084" s="18" t="s">
        <v>24</v>
      </c>
      <c r="E1084" s="18" t="s">
        <v>459</v>
      </c>
      <c r="F1084" s="19">
        <v>60041.2</v>
      </c>
      <c r="G1084" s="18" t="s">
        <v>1671</v>
      </c>
      <c r="H1084" s="18" t="s">
        <v>1673</v>
      </c>
      <c r="I1084" s="18" t="s">
        <v>80</v>
      </c>
      <c r="J1084" s="72"/>
      <c r="K1084" s="20"/>
      <c r="L1084" s="71">
        <v>0.0</v>
      </c>
      <c r="M1084" s="18"/>
      <c r="N1084" s="19">
        <v>0.0</v>
      </c>
      <c r="O1084" s="19">
        <v>0.0</v>
      </c>
      <c r="P1084" s="19">
        <f t="shared" ref="P1084:P1085" si="128">SUM(L1084-O1084)</f>
        <v>0</v>
      </c>
      <c r="Q1084" s="18"/>
      <c r="R1084" s="18"/>
      <c r="S1084" s="18"/>
      <c r="T1084" s="18"/>
      <c r="U1084" s="18"/>
      <c r="V1084" s="18" t="s">
        <v>2895</v>
      </c>
      <c r="W1084" s="32" t="s">
        <v>2295</v>
      </c>
    </row>
    <row r="1085" ht="39.75" customHeight="1">
      <c r="A1085" s="17">
        <v>144.0</v>
      </c>
      <c r="B1085" s="17">
        <v>2025.0</v>
      </c>
      <c r="C1085" s="18" t="s">
        <v>23</v>
      </c>
      <c r="D1085" s="18" t="s">
        <v>24</v>
      </c>
      <c r="E1085" s="18" t="s">
        <v>459</v>
      </c>
      <c r="F1085" s="19">
        <v>154272.0</v>
      </c>
      <c r="G1085" s="18" t="s">
        <v>1671</v>
      </c>
      <c r="H1085" s="18" t="s">
        <v>1673</v>
      </c>
      <c r="I1085" s="18" t="s">
        <v>86</v>
      </c>
      <c r="J1085" s="72"/>
      <c r="K1085" s="20"/>
      <c r="L1085" s="71">
        <v>0.0</v>
      </c>
      <c r="M1085" s="18"/>
      <c r="N1085" s="19">
        <v>0.0</v>
      </c>
      <c r="O1085" s="19">
        <v>0.0</v>
      </c>
      <c r="P1085" s="19">
        <f t="shared" si="128"/>
        <v>0</v>
      </c>
      <c r="Q1085" s="18"/>
      <c r="R1085" s="18"/>
      <c r="S1085" s="18"/>
      <c r="T1085" s="18"/>
      <c r="U1085" s="18"/>
      <c r="V1085" s="18" t="s">
        <v>2897</v>
      </c>
      <c r="W1085" s="32" t="s">
        <v>2295</v>
      </c>
    </row>
    <row r="1086" ht="39.75" customHeight="1">
      <c r="A1086" s="7">
        <v>145.0</v>
      </c>
      <c r="B1086" s="7">
        <v>2025.0</v>
      </c>
      <c r="C1086" s="8" t="s">
        <v>23</v>
      </c>
      <c r="D1086" s="8" t="s">
        <v>24</v>
      </c>
      <c r="E1086" s="8" t="s">
        <v>459</v>
      </c>
      <c r="F1086" s="10">
        <v>213808.94</v>
      </c>
      <c r="G1086" s="8" t="s">
        <v>66</v>
      </c>
      <c r="H1086" s="8" t="s">
        <v>27</v>
      </c>
      <c r="I1086" s="8" t="s">
        <v>223</v>
      </c>
      <c r="J1086" s="8" t="s">
        <v>2898</v>
      </c>
      <c r="K1086" s="11">
        <v>45835.0</v>
      </c>
      <c r="L1086" s="10">
        <v>213808.94</v>
      </c>
      <c r="M1086" s="8" t="s">
        <v>2899</v>
      </c>
      <c r="N1086" s="10">
        <v>213808.94</v>
      </c>
      <c r="O1086" s="10">
        <v>213808.94</v>
      </c>
      <c r="P1086" s="10">
        <f t="shared" ref="P1086:P1096" si="129">SUM(F1086-O1086)</f>
        <v>0</v>
      </c>
      <c r="Q1086" s="8"/>
      <c r="R1086" s="8"/>
      <c r="S1086" s="8" t="s">
        <v>31</v>
      </c>
      <c r="T1086" s="8"/>
      <c r="U1086" s="8"/>
      <c r="V1086" s="8" t="s">
        <v>2900</v>
      </c>
      <c r="W1086" s="8" t="s">
        <v>2901</v>
      </c>
    </row>
    <row r="1087" ht="39.75" customHeight="1">
      <c r="A1087" s="7">
        <v>145.0</v>
      </c>
      <c r="B1087" s="7">
        <v>2025.0</v>
      </c>
      <c r="C1087" s="8" t="s">
        <v>23</v>
      </c>
      <c r="D1087" s="8" t="s">
        <v>24</v>
      </c>
      <c r="E1087" s="8" t="s">
        <v>459</v>
      </c>
      <c r="F1087" s="10">
        <v>31224.1</v>
      </c>
      <c r="G1087" s="8" t="s">
        <v>66</v>
      </c>
      <c r="H1087" s="8" t="s">
        <v>27</v>
      </c>
      <c r="I1087" s="8" t="s">
        <v>223</v>
      </c>
      <c r="J1087" s="8" t="s">
        <v>2902</v>
      </c>
      <c r="K1087" s="11">
        <v>45835.0</v>
      </c>
      <c r="L1087" s="68">
        <v>31224.1</v>
      </c>
      <c r="M1087" s="8" t="s">
        <v>2903</v>
      </c>
      <c r="N1087" s="10">
        <v>31224.1</v>
      </c>
      <c r="O1087" s="10">
        <v>31224.1</v>
      </c>
      <c r="P1087" s="10">
        <f t="shared" si="129"/>
        <v>0</v>
      </c>
      <c r="Q1087" s="8"/>
      <c r="R1087" s="8"/>
      <c r="S1087" s="8" t="s">
        <v>31</v>
      </c>
      <c r="T1087" s="8"/>
      <c r="U1087" s="8"/>
      <c r="V1087" s="8" t="s">
        <v>2904</v>
      </c>
      <c r="W1087" s="8" t="s">
        <v>2905</v>
      </c>
    </row>
    <row r="1088" ht="39.75" customHeight="1">
      <c r="A1088" s="7">
        <v>145.0</v>
      </c>
      <c r="B1088" s="7">
        <v>2025.0</v>
      </c>
      <c r="C1088" s="8" t="s">
        <v>23</v>
      </c>
      <c r="D1088" s="8" t="s">
        <v>24</v>
      </c>
      <c r="E1088" s="8" t="s">
        <v>459</v>
      </c>
      <c r="F1088" s="10">
        <v>28469.03</v>
      </c>
      <c r="G1088" s="8" t="s">
        <v>66</v>
      </c>
      <c r="H1088" s="8" t="s">
        <v>27</v>
      </c>
      <c r="I1088" s="8" t="s">
        <v>223</v>
      </c>
      <c r="J1088" s="8" t="s">
        <v>2906</v>
      </c>
      <c r="K1088" s="11">
        <v>45835.0</v>
      </c>
      <c r="L1088" s="68">
        <v>28469.03</v>
      </c>
      <c r="M1088" s="8" t="s">
        <v>2903</v>
      </c>
      <c r="N1088" s="10">
        <v>28469.03</v>
      </c>
      <c r="O1088" s="10">
        <v>28469.03</v>
      </c>
      <c r="P1088" s="10">
        <f t="shared" si="129"/>
        <v>0</v>
      </c>
      <c r="Q1088" s="8"/>
      <c r="R1088" s="8"/>
      <c r="S1088" s="8" t="s">
        <v>31</v>
      </c>
      <c r="T1088" s="8"/>
      <c r="U1088" s="8"/>
      <c r="V1088" s="8" t="s">
        <v>2904</v>
      </c>
      <c r="W1088" s="8" t="s">
        <v>2905</v>
      </c>
    </row>
    <row r="1089" ht="39.75" customHeight="1">
      <c r="A1089" s="7">
        <v>145.0</v>
      </c>
      <c r="B1089" s="7">
        <v>2025.0</v>
      </c>
      <c r="C1089" s="8" t="s">
        <v>23</v>
      </c>
      <c r="D1089" s="8" t="s">
        <v>24</v>
      </c>
      <c r="E1089" s="8" t="s">
        <v>459</v>
      </c>
      <c r="F1089" s="10">
        <v>1530.59</v>
      </c>
      <c r="G1089" s="8" t="s">
        <v>66</v>
      </c>
      <c r="H1089" s="8" t="s">
        <v>27</v>
      </c>
      <c r="I1089" s="8" t="s">
        <v>223</v>
      </c>
      <c r="J1089" s="8" t="s">
        <v>2907</v>
      </c>
      <c r="K1089" s="11">
        <v>45835.0</v>
      </c>
      <c r="L1089" s="68">
        <v>1530.59</v>
      </c>
      <c r="M1089" s="8" t="s">
        <v>2903</v>
      </c>
      <c r="N1089" s="10">
        <v>1530.59</v>
      </c>
      <c r="O1089" s="10">
        <v>1530.59</v>
      </c>
      <c r="P1089" s="10">
        <f t="shared" si="129"/>
        <v>0</v>
      </c>
      <c r="Q1089" s="8"/>
      <c r="R1089" s="8"/>
      <c r="S1089" s="8" t="s">
        <v>31</v>
      </c>
      <c r="T1089" s="8"/>
      <c r="U1089" s="8"/>
      <c r="V1089" s="8" t="s">
        <v>2904</v>
      </c>
      <c r="W1089" s="8" t="s">
        <v>2905</v>
      </c>
    </row>
    <row r="1090" ht="39.75" customHeight="1">
      <c r="A1090" s="7">
        <v>145.0</v>
      </c>
      <c r="B1090" s="7">
        <v>2025.0</v>
      </c>
      <c r="C1090" s="8" t="s">
        <v>23</v>
      </c>
      <c r="D1090" s="8" t="s">
        <v>24</v>
      </c>
      <c r="E1090" s="8" t="s">
        <v>459</v>
      </c>
      <c r="F1090" s="10">
        <v>44576.48</v>
      </c>
      <c r="G1090" s="8" t="s">
        <v>66</v>
      </c>
      <c r="H1090" s="8" t="s">
        <v>27</v>
      </c>
      <c r="I1090" s="8" t="s">
        <v>223</v>
      </c>
      <c r="J1090" s="8" t="s">
        <v>2908</v>
      </c>
      <c r="K1090" s="11">
        <v>45835.0</v>
      </c>
      <c r="L1090" s="68">
        <v>44576.48</v>
      </c>
      <c r="M1090" s="8" t="s">
        <v>2903</v>
      </c>
      <c r="N1090" s="10">
        <v>44576.48</v>
      </c>
      <c r="O1090" s="10">
        <v>44576.48</v>
      </c>
      <c r="P1090" s="10">
        <f t="shared" si="129"/>
        <v>0</v>
      </c>
      <c r="Q1090" s="8"/>
      <c r="R1090" s="8"/>
      <c r="S1090" s="8" t="s">
        <v>31</v>
      </c>
      <c r="T1090" s="8"/>
      <c r="U1090" s="8"/>
      <c r="V1090" s="8" t="s">
        <v>2904</v>
      </c>
      <c r="W1090" s="8" t="s">
        <v>2909</v>
      </c>
    </row>
    <row r="1091" ht="39.75" customHeight="1">
      <c r="A1091" s="7">
        <v>145.0</v>
      </c>
      <c r="B1091" s="7">
        <v>2025.0</v>
      </c>
      <c r="C1091" s="8" t="s">
        <v>23</v>
      </c>
      <c r="D1091" s="8" t="s">
        <v>24</v>
      </c>
      <c r="E1091" s="8" t="s">
        <v>459</v>
      </c>
      <c r="F1091" s="10">
        <v>40643.26</v>
      </c>
      <c r="G1091" s="8" t="s">
        <v>66</v>
      </c>
      <c r="H1091" s="8" t="s">
        <v>27</v>
      </c>
      <c r="I1091" s="8" t="s">
        <v>223</v>
      </c>
      <c r="J1091" s="8" t="s">
        <v>2910</v>
      </c>
      <c r="K1091" s="11">
        <v>45835.0</v>
      </c>
      <c r="L1091" s="68">
        <v>40643.26</v>
      </c>
      <c r="M1091" s="8" t="s">
        <v>2903</v>
      </c>
      <c r="N1091" s="10">
        <v>40643.26</v>
      </c>
      <c r="O1091" s="10">
        <v>40643.26</v>
      </c>
      <c r="P1091" s="10">
        <f t="shared" si="129"/>
        <v>0</v>
      </c>
      <c r="Q1091" s="8"/>
      <c r="R1091" s="8"/>
      <c r="S1091" s="8" t="s">
        <v>31</v>
      </c>
      <c r="T1091" s="8"/>
      <c r="U1091" s="8"/>
      <c r="V1091" s="8" t="s">
        <v>2904</v>
      </c>
      <c r="W1091" s="8" t="s">
        <v>2909</v>
      </c>
    </row>
    <row r="1092" ht="39.75" customHeight="1">
      <c r="A1092" s="7">
        <v>145.0</v>
      </c>
      <c r="B1092" s="7">
        <v>2025.0</v>
      </c>
      <c r="C1092" s="8" t="s">
        <v>23</v>
      </c>
      <c r="D1092" s="8" t="s">
        <v>24</v>
      </c>
      <c r="E1092" s="8" t="s">
        <v>459</v>
      </c>
      <c r="F1092" s="10">
        <v>2185.12</v>
      </c>
      <c r="G1092" s="8" t="s">
        <v>66</v>
      </c>
      <c r="H1092" s="8" t="s">
        <v>27</v>
      </c>
      <c r="I1092" s="8" t="s">
        <v>223</v>
      </c>
      <c r="J1092" s="8" t="s">
        <v>2911</v>
      </c>
      <c r="K1092" s="11">
        <v>45835.0</v>
      </c>
      <c r="L1092" s="68">
        <v>2185.12</v>
      </c>
      <c r="M1092" s="8" t="s">
        <v>2903</v>
      </c>
      <c r="N1092" s="10">
        <v>2185.12</v>
      </c>
      <c r="O1092" s="10">
        <v>2185.12</v>
      </c>
      <c r="P1092" s="10">
        <f t="shared" si="129"/>
        <v>0</v>
      </c>
      <c r="Q1092" s="8"/>
      <c r="R1092" s="8"/>
      <c r="S1092" s="8" t="s">
        <v>31</v>
      </c>
      <c r="T1092" s="8"/>
      <c r="U1092" s="8"/>
      <c r="V1092" s="8" t="s">
        <v>2904</v>
      </c>
      <c r="W1092" s="8" t="s">
        <v>2909</v>
      </c>
    </row>
    <row r="1093" ht="39.75" customHeight="1">
      <c r="A1093" s="7">
        <v>145.0</v>
      </c>
      <c r="B1093" s="7">
        <v>2025.0</v>
      </c>
      <c r="C1093" s="8" t="s">
        <v>23</v>
      </c>
      <c r="D1093" s="8" t="s">
        <v>24</v>
      </c>
      <c r="E1093" s="8" t="s">
        <v>459</v>
      </c>
      <c r="F1093" s="68">
        <v>188970.14</v>
      </c>
      <c r="G1093" s="8" t="s">
        <v>66</v>
      </c>
      <c r="H1093" s="8" t="s">
        <v>27</v>
      </c>
      <c r="I1093" s="8" t="s">
        <v>223</v>
      </c>
      <c r="J1093" s="70" t="s">
        <v>2912</v>
      </c>
      <c r="K1093" s="21">
        <v>45965.0</v>
      </c>
      <c r="L1093" s="68">
        <v>188970.14</v>
      </c>
      <c r="M1093" s="9" t="s">
        <v>2913</v>
      </c>
      <c r="N1093" s="68">
        <v>188970.14</v>
      </c>
      <c r="O1093" s="68">
        <v>188970.14</v>
      </c>
      <c r="P1093" s="10">
        <f t="shared" si="129"/>
        <v>0</v>
      </c>
      <c r="Q1093" s="8"/>
      <c r="R1093" s="8"/>
      <c r="S1093" s="8" t="s">
        <v>31</v>
      </c>
      <c r="T1093" s="8"/>
      <c r="U1093" s="8"/>
      <c r="V1093" s="8" t="s">
        <v>2914</v>
      </c>
      <c r="W1093" s="9" t="s">
        <v>2915</v>
      </c>
    </row>
    <row r="1094" ht="39.75" customHeight="1">
      <c r="A1094" s="7">
        <v>145.0</v>
      </c>
      <c r="B1094" s="7">
        <v>2025.0</v>
      </c>
      <c r="C1094" s="8" t="s">
        <v>23</v>
      </c>
      <c r="D1094" s="8" t="s">
        <v>24</v>
      </c>
      <c r="E1094" s="8" t="s">
        <v>459</v>
      </c>
      <c r="F1094" s="68">
        <v>358071.83</v>
      </c>
      <c r="G1094" s="8" t="s">
        <v>66</v>
      </c>
      <c r="H1094" s="68" t="s">
        <v>27</v>
      </c>
      <c r="I1094" s="8" t="s">
        <v>223</v>
      </c>
      <c r="J1094" s="70" t="s">
        <v>2916</v>
      </c>
      <c r="K1094" s="21">
        <v>45965.0</v>
      </c>
      <c r="L1094" s="68">
        <v>358071.83</v>
      </c>
      <c r="M1094" s="9" t="s">
        <v>2913</v>
      </c>
      <c r="N1094" s="68">
        <v>358071.83</v>
      </c>
      <c r="O1094" s="68">
        <v>358071.83</v>
      </c>
      <c r="P1094" s="10">
        <f t="shared" si="129"/>
        <v>0</v>
      </c>
      <c r="Q1094" s="8"/>
      <c r="R1094" s="8"/>
      <c r="S1094" s="8" t="s">
        <v>31</v>
      </c>
      <c r="T1094" s="8"/>
      <c r="U1094" s="8"/>
      <c r="V1094" s="8" t="s">
        <v>2917</v>
      </c>
      <c r="W1094" s="9" t="s">
        <v>2918</v>
      </c>
    </row>
    <row r="1095" ht="39.75" customHeight="1">
      <c r="A1095" s="7">
        <v>145.0</v>
      </c>
      <c r="B1095" s="7">
        <v>2025.0</v>
      </c>
      <c r="C1095" s="8" t="s">
        <v>23</v>
      </c>
      <c r="D1095" s="8" t="s">
        <v>24</v>
      </c>
      <c r="E1095" s="8" t="s">
        <v>459</v>
      </c>
      <c r="F1095" s="10">
        <v>747771.57</v>
      </c>
      <c r="G1095" s="8" t="s">
        <v>66</v>
      </c>
      <c r="H1095" s="8" t="s">
        <v>265</v>
      </c>
      <c r="I1095" s="8" t="s">
        <v>67</v>
      </c>
      <c r="J1095" s="70" t="s">
        <v>2919</v>
      </c>
      <c r="K1095" s="21">
        <v>45968.0</v>
      </c>
      <c r="L1095" s="10">
        <v>747771.57</v>
      </c>
      <c r="M1095" s="9" t="s">
        <v>2920</v>
      </c>
      <c r="N1095" s="10">
        <v>747771.57</v>
      </c>
      <c r="O1095" s="10">
        <v>747771.57</v>
      </c>
      <c r="P1095" s="10">
        <f t="shared" si="129"/>
        <v>0</v>
      </c>
      <c r="Q1095" s="8"/>
      <c r="R1095" s="8"/>
      <c r="S1095" s="8" t="s">
        <v>31</v>
      </c>
      <c r="T1095" s="8"/>
      <c r="U1095" s="8"/>
      <c r="V1095" s="8" t="s">
        <v>2921</v>
      </c>
      <c r="W1095" s="9" t="s">
        <v>2922</v>
      </c>
    </row>
    <row r="1096" ht="39.75" customHeight="1">
      <c r="A1096" s="7">
        <v>145.0</v>
      </c>
      <c r="B1096" s="7">
        <v>2025.0</v>
      </c>
      <c r="C1096" s="8" t="s">
        <v>23</v>
      </c>
      <c r="D1096" s="8" t="s">
        <v>24</v>
      </c>
      <c r="E1096" s="8" t="s">
        <v>459</v>
      </c>
      <c r="F1096" s="10">
        <v>266972.94</v>
      </c>
      <c r="G1096" s="8" t="s">
        <v>66</v>
      </c>
      <c r="H1096" s="8" t="s">
        <v>265</v>
      </c>
      <c r="I1096" s="8" t="s">
        <v>67</v>
      </c>
      <c r="J1096" s="70" t="s">
        <v>2923</v>
      </c>
      <c r="K1096" s="21">
        <v>45968.0</v>
      </c>
      <c r="L1096" s="10">
        <v>266972.94</v>
      </c>
      <c r="M1096" s="9" t="s">
        <v>2920</v>
      </c>
      <c r="N1096" s="10">
        <v>266972.94</v>
      </c>
      <c r="O1096" s="10">
        <v>266972.94</v>
      </c>
      <c r="P1096" s="10">
        <f t="shared" si="129"/>
        <v>0</v>
      </c>
      <c r="Q1096" s="8"/>
      <c r="R1096" s="8"/>
      <c r="S1096" s="8" t="s">
        <v>31</v>
      </c>
      <c r="T1096" s="8"/>
      <c r="U1096" s="8"/>
      <c r="V1096" s="8" t="s">
        <v>2921</v>
      </c>
      <c r="W1096" s="9" t="s">
        <v>2924</v>
      </c>
    </row>
    <row r="1097" ht="39.75" customHeight="1">
      <c r="A1097" s="17">
        <v>145.0</v>
      </c>
      <c r="B1097" s="17">
        <v>2025.0</v>
      </c>
      <c r="C1097" s="18" t="s">
        <v>23</v>
      </c>
      <c r="D1097" s="18" t="s">
        <v>24</v>
      </c>
      <c r="E1097" s="18" t="s">
        <v>459</v>
      </c>
      <c r="F1097" s="19">
        <v>101371.42</v>
      </c>
      <c r="G1097" s="18" t="s">
        <v>66</v>
      </c>
      <c r="H1097" s="18" t="s">
        <v>27</v>
      </c>
      <c r="I1097" s="18" t="s">
        <v>223</v>
      </c>
      <c r="J1097" s="72"/>
      <c r="K1097" s="20"/>
      <c r="L1097" s="71">
        <v>0.0</v>
      </c>
      <c r="M1097" s="18"/>
      <c r="N1097" s="19">
        <v>0.0</v>
      </c>
      <c r="O1097" s="19">
        <v>0.0</v>
      </c>
      <c r="P1097" s="19">
        <f t="shared" ref="P1097:P1099" si="130">SUM(L1097-O1097)</f>
        <v>0</v>
      </c>
      <c r="Q1097" s="18"/>
      <c r="R1097" s="18"/>
      <c r="S1097" s="18"/>
      <c r="T1097" s="18"/>
      <c r="U1097" s="18"/>
      <c r="V1097" s="18" t="s">
        <v>2904</v>
      </c>
      <c r="W1097" s="32" t="s">
        <v>2295</v>
      </c>
    </row>
    <row r="1098" ht="39.75" customHeight="1">
      <c r="A1098" s="17">
        <v>145.0</v>
      </c>
      <c r="B1098" s="17">
        <v>2025.0</v>
      </c>
      <c r="C1098" s="18" t="s">
        <v>23</v>
      </c>
      <c r="D1098" s="18" t="s">
        <v>24</v>
      </c>
      <c r="E1098" s="18" t="s">
        <v>459</v>
      </c>
      <c r="F1098" s="71">
        <v>319.57</v>
      </c>
      <c r="G1098" s="18" t="s">
        <v>66</v>
      </c>
      <c r="H1098" s="18" t="s">
        <v>265</v>
      </c>
      <c r="I1098" s="18" t="s">
        <v>67</v>
      </c>
      <c r="J1098" s="85"/>
      <c r="K1098" s="28"/>
      <c r="L1098" s="71">
        <v>0.0</v>
      </c>
      <c r="M1098" s="30"/>
      <c r="N1098" s="19">
        <v>0.0</v>
      </c>
      <c r="O1098" s="19">
        <v>0.0</v>
      </c>
      <c r="P1098" s="19">
        <f t="shared" si="130"/>
        <v>0</v>
      </c>
      <c r="Q1098" s="18"/>
      <c r="R1098" s="18"/>
      <c r="S1098" s="18"/>
      <c r="T1098" s="18"/>
      <c r="U1098" s="18"/>
      <c r="V1098" s="18" t="s">
        <v>2921</v>
      </c>
      <c r="W1098" s="30"/>
    </row>
    <row r="1099" ht="39.75" customHeight="1">
      <c r="A1099" s="17">
        <v>145.0</v>
      </c>
      <c r="B1099" s="17">
        <v>2025.0</v>
      </c>
      <c r="C1099" s="18" t="s">
        <v>23</v>
      </c>
      <c r="D1099" s="18" t="s">
        <v>24</v>
      </c>
      <c r="E1099" s="18" t="s">
        <v>459</v>
      </c>
      <c r="F1099" s="19">
        <v>36191.06</v>
      </c>
      <c r="G1099" s="18" t="s">
        <v>66</v>
      </c>
      <c r="H1099" s="18" t="s">
        <v>27</v>
      </c>
      <c r="I1099" s="18" t="s">
        <v>223</v>
      </c>
      <c r="J1099" s="18"/>
      <c r="K1099" s="20"/>
      <c r="L1099" s="71">
        <v>0.0</v>
      </c>
      <c r="M1099" s="18"/>
      <c r="N1099" s="19">
        <v>0.0</v>
      </c>
      <c r="O1099" s="19">
        <v>0.0</v>
      </c>
      <c r="P1099" s="19">
        <f t="shared" si="130"/>
        <v>0</v>
      </c>
      <c r="Q1099" s="18"/>
      <c r="R1099" s="18"/>
      <c r="S1099" s="18"/>
      <c r="T1099" s="18"/>
      <c r="U1099" s="18"/>
      <c r="V1099" s="18" t="s">
        <v>2900</v>
      </c>
      <c r="W1099" s="18"/>
    </row>
    <row r="1100" ht="39.75" customHeight="1">
      <c r="A1100" s="7">
        <v>146.0</v>
      </c>
      <c r="B1100" s="7">
        <v>2025.0</v>
      </c>
      <c r="C1100" s="8" t="s">
        <v>23</v>
      </c>
      <c r="D1100" s="8" t="s">
        <v>24</v>
      </c>
      <c r="E1100" s="8" t="s">
        <v>469</v>
      </c>
      <c r="F1100" s="10">
        <v>1500000.0</v>
      </c>
      <c r="G1100" s="8" t="s">
        <v>1152</v>
      </c>
      <c r="H1100" s="8" t="s">
        <v>27</v>
      </c>
      <c r="I1100" s="8" t="s">
        <v>40</v>
      </c>
      <c r="J1100" s="70" t="s">
        <v>2925</v>
      </c>
      <c r="K1100" s="21">
        <v>45972.0</v>
      </c>
      <c r="L1100" s="10">
        <v>1500000.0</v>
      </c>
      <c r="M1100" s="9" t="s">
        <v>2926</v>
      </c>
      <c r="N1100" s="10">
        <v>1500000.0</v>
      </c>
      <c r="O1100" s="10">
        <v>1500000.0</v>
      </c>
      <c r="P1100" s="10">
        <f t="shared" ref="P1100:P1121" si="131">SUM(F1100-O1100)</f>
        <v>0</v>
      </c>
      <c r="Q1100" s="8"/>
      <c r="R1100" s="8"/>
      <c r="S1100" s="8"/>
      <c r="T1100" s="8"/>
      <c r="U1100" s="8"/>
      <c r="V1100" s="8" t="s">
        <v>2927</v>
      </c>
      <c r="W1100" s="8" t="s">
        <v>2928</v>
      </c>
    </row>
    <row r="1101" ht="39.75" customHeight="1">
      <c r="A1101" s="7">
        <v>147.0</v>
      </c>
      <c r="B1101" s="7">
        <v>2025.0</v>
      </c>
      <c r="C1101" s="8" t="s">
        <v>23</v>
      </c>
      <c r="D1101" s="8" t="s">
        <v>24</v>
      </c>
      <c r="E1101" s="8" t="s">
        <v>469</v>
      </c>
      <c r="F1101" s="10">
        <v>1362106.05</v>
      </c>
      <c r="G1101" s="8" t="s">
        <v>1152</v>
      </c>
      <c r="H1101" s="8" t="s">
        <v>129</v>
      </c>
      <c r="I1101" s="8" t="s">
        <v>86</v>
      </c>
      <c r="J1101" s="8" t="s">
        <v>2929</v>
      </c>
      <c r="K1101" s="11">
        <v>45748.0</v>
      </c>
      <c r="L1101" s="68">
        <v>1362106.05</v>
      </c>
      <c r="M1101" s="8" t="s">
        <v>1203</v>
      </c>
      <c r="N1101" s="10">
        <v>1362106.05</v>
      </c>
      <c r="O1101" s="10">
        <v>1362106.05</v>
      </c>
      <c r="P1101" s="10">
        <f t="shared" si="131"/>
        <v>0</v>
      </c>
      <c r="Q1101" s="8"/>
      <c r="R1101" s="8"/>
      <c r="S1101" s="8"/>
      <c r="T1101" s="8"/>
      <c r="U1101" s="8"/>
      <c r="V1101" s="8" t="s">
        <v>2930</v>
      </c>
      <c r="W1101" s="8" t="s">
        <v>2931</v>
      </c>
    </row>
    <row r="1102" ht="39.75" customHeight="1">
      <c r="A1102" s="7">
        <v>148.0</v>
      </c>
      <c r="B1102" s="7">
        <v>2025.0</v>
      </c>
      <c r="C1102" s="8" t="s">
        <v>23</v>
      </c>
      <c r="D1102" s="8" t="s">
        <v>24</v>
      </c>
      <c r="E1102" s="8" t="s">
        <v>469</v>
      </c>
      <c r="F1102" s="10">
        <v>310817.42</v>
      </c>
      <c r="G1102" s="8" t="s">
        <v>110</v>
      </c>
      <c r="H1102" s="8" t="s">
        <v>265</v>
      </c>
      <c r="I1102" s="8" t="s">
        <v>86</v>
      </c>
      <c r="J1102" s="8" t="s">
        <v>2932</v>
      </c>
      <c r="K1102" s="11">
        <v>45888.0</v>
      </c>
      <c r="L1102" s="68">
        <v>310817.42</v>
      </c>
      <c r="M1102" s="8" t="s">
        <v>1541</v>
      </c>
      <c r="N1102" s="10">
        <v>310817.42</v>
      </c>
      <c r="O1102" s="10">
        <v>310817.42</v>
      </c>
      <c r="P1102" s="10">
        <f t="shared" si="131"/>
        <v>0</v>
      </c>
      <c r="Q1102" s="8"/>
      <c r="R1102" s="8"/>
      <c r="S1102" s="8"/>
      <c r="T1102" s="8"/>
      <c r="U1102" s="8"/>
      <c r="V1102" s="8" t="s">
        <v>2933</v>
      </c>
      <c r="W1102" s="8" t="s">
        <v>2934</v>
      </c>
    </row>
    <row r="1103" ht="39.75" customHeight="1">
      <c r="A1103" s="7">
        <v>149.0</v>
      </c>
      <c r="B1103" s="7">
        <v>2025.0</v>
      </c>
      <c r="C1103" s="8" t="s">
        <v>23</v>
      </c>
      <c r="D1103" s="8" t="s">
        <v>24</v>
      </c>
      <c r="E1103" s="8" t="s">
        <v>469</v>
      </c>
      <c r="F1103" s="10">
        <v>500000.0</v>
      </c>
      <c r="G1103" s="8" t="s">
        <v>110</v>
      </c>
      <c r="H1103" s="8" t="s">
        <v>1673</v>
      </c>
      <c r="I1103" s="8" t="s">
        <v>86</v>
      </c>
      <c r="J1103" s="8" t="s">
        <v>2935</v>
      </c>
      <c r="K1103" s="11">
        <v>45757.0</v>
      </c>
      <c r="L1103" s="68">
        <v>500000.0</v>
      </c>
      <c r="M1103" s="8" t="s">
        <v>2648</v>
      </c>
      <c r="N1103" s="10">
        <v>500000.0</v>
      </c>
      <c r="O1103" s="10">
        <v>500000.0</v>
      </c>
      <c r="P1103" s="10">
        <f t="shared" si="131"/>
        <v>0</v>
      </c>
      <c r="Q1103" s="8"/>
      <c r="R1103" s="8"/>
      <c r="S1103" s="8"/>
      <c r="T1103" s="8"/>
      <c r="U1103" s="8"/>
      <c r="V1103" s="8" t="s">
        <v>2936</v>
      </c>
      <c r="W1103" s="8" t="s">
        <v>2937</v>
      </c>
    </row>
    <row r="1104" ht="39.75" customHeight="1">
      <c r="A1104" s="7">
        <v>149.0</v>
      </c>
      <c r="B1104" s="7">
        <v>2025.0</v>
      </c>
      <c r="C1104" s="8" t="s">
        <v>23</v>
      </c>
      <c r="D1104" s="8" t="s">
        <v>24</v>
      </c>
      <c r="E1104" s="8" t="s">
        <v>469</v>
      </c>
      <c r="F1104" s="10">
        <v>789182.58</v>
      </c>
      <c r="G1104" s="8" t="s">
        <v>110</v>
      </c>
      <c r="H1104" s="8" t="s">
        <v>265</v>
      </c>
      <c r="I1104" s="8" t="s">
        <v>86</v>
      </c>
      <c r="J1104" s="8" t="s">
        <v>2938</v>
      </c>
      <c r="K1104" s="11">
        <v>45786.0</v>
      </c>
      <c r="L1104" s="68">
        <v>789182.58</v>
      </c>
      <c r="M1104" s="8" t="s">
        <v>1541</v>
      </c>
      <c r="N1104" s="10">
        <v>789182.58</v>
      </c>
      <c r="O1104" s="10">
        <v>789182.58</v>
      </c>
      <c r="P1104" s="10">
        <f t="shared" si="131"/>
        <v>0</v>
      </c>
      <c r="Q1104" s="8"/>
      <c r="R1104" s="8"/>
      <c r="S1104" s="8"/>
      <c r="T1104" s="8"/>
      <c r="U1104" s="8"/>
      <c r="V1104" s="8" t="s">
        <v>2933</v>
      </c>
      <c r="W1104" s="8" t="s">
        <v>2939</v>
      </c>
    </row>
    <row r="1105" ht="39.75" customHeight="1">
      <c r="A1105" s="7">
        <v>149.0</v>
      </c>
      <c r="B1105" s="7">
        <v>2025.0</v>
      </c>
      <c r="C1105" s="8" t="s">
        <v>23</v>
      </c>
      <c r="D1105" s="8" t="s">
        <v>24</v>
      </c>
      <c r="E1105" s="8" t="s">
        <v>469</v>
      </c>
      <c r="F1105" s="10">
        <v>1262106.05</v>
      </c>
      <c r="G1105" s="8" t="s">
        <v>110</v>
      </c>
      <c r="H1105" s="8" t="s">
        <v>129</v>
      </c>
      <c r="I1105" s="8" t="s">
        <v>86</v>
      </c>
      <c r="J1105" s="8" t="s">
        <v>2940</v>
      </c>
      <c r="K1105" s="11">
        <v>45786.0</v>
      </c>
      <c r="L1105" s="68">
        <v>1262106.05</v>
      </c>
      <c r="M1105" s="8" t="s">
        <v>1193</v>
      </c>
      <c r="N1105" s="82">
        <v>1262106.05</v>
      </c>
      <c r="O1105" s="82">
        <v>1262106.05</v>
      </c>
      <c r="P1105" s="10">
        <f t="shared" si="131"/>
        <v>0</v>
      </c>
      <c r="Q1105" s="8"/>
      <c r="R1105" s="8"/>
      <c r="S1105" s="8"/>
      <c r="T1105" s="8"/>
      <c r="U1105" s="8"/>
      <c r="V1105" s="8" t="s">
        <v>2941</v>
      </c>
      <c r="W1105" s="8" t="s">
        <v>2942</v>
      </c>
    </row>
    <row r="1106" ht="39.75" customHeight="1">
      <c r="A1106" s="7">
        <v>150.0</v>
      </c>
      <c r="B1106" s="7">
        <v>2025.0</v>
      </c>
      <c r="C1106" s="8" t="s">
        <v>495</v>
      </c>
      <c r="D1106" s="8" t="s">
        <v>24</v>
      </c>
      <c r="E1106" s="8" t="s">
        <v>2943</v>
      </c>
      <c r="F1106" s="10">
        <v>961422.19</v>
      </c>
      <c r="G1106" s="8" t="s">
        <v>66</v>
      </c>
      <c r="H1106" s="8" t="s">
        <v>27</v>
      </c>
      <c r="I1106" s="8" t="s">
        <v>67</v>
      </c>
      <c r="J1106" s="8" t="s">
        <v>2944</v>
      </c>
      <c r="K1106" s="11">
        <v>45694.0</v>
      </c>
      <c r="L1106" s="68">
        <v>961422.19</v>
      </c>
      <c r="M1106" s="8" t="s">
        <v>1611</v>
      </c>
      <c r="N1106" s="10">
        <v>961422.19</v>
      </c>
      <c r="O1106" s="10">
        <v>961422.19</v>
      </c>
      <c r="P1106" s="10">
        <f t="shared" si="131"/>
        <v>0</v>
      </c>
      <c r="Q1106" s="8"/>
      <c r="R1106" s="8"/>
      <c r="S1106" s="8" t="s">
        <v>31</v>
      </c>
      <c r="T1106" s="8"/>
      <c r="U1106" s="8"/>
      <c r="V1106" s="8" t="s">
        <v>2297</v>
      </c>
      <c r="W1106" s="8" t="s">
        <v>2945</v>
      </c>
    </row>
    <row r="1107" ht="39.75" customHeight="1">
      <c r="A1107" s="7">
        <v>150.0</v>
      </c>
      <c r="B1107" s="7">
        <v>2025.0</v>
      </c>
      <c r="C1107" s="8" t="s">
        <v>495</v>
      </c>
      <c r="D1107" s="8" t="s">
        <v>24</v>
      </c>
      <c r="E1107" s="8" t="s">
        <v>2943</v>
      </c>
      <c r="F1107" s="10">
        <v>100000.0</v>
      </c>
      <c r="G1107" s="8" t="s">
        <v>66</v>
      </c>
      <c r="H1107" s="8" t="s">
        <v>27</v>
      </c>
      <c r="I1107" s="8" t="s">
        <v>67</v>
      </c>
      <c r="J1107" s="8" t="s">
        <v>2946</v>
      </c>
      <c r="K1107" s="11">
        <v>45869.0</v>
      </c>
      <c r="L1107" s="68">
        <v>100000.0</v>
      </c>
      <c r="M1107" s="8" t="s">
        <v>1611</v>
      </c>
      <c r="N1107" s="68">
        <v>100000.0</v>
      </c>
      <c r="O1107" s="68">
        <v>100000.0</v>
      </c>
      <c r="P1107" s="10">
        <f t="shared" si="131"/>
        <v>0</v>
      </c>
      <c r="Q1107" s="8"/>
      <c r="R1107" s="8"/>
      <c r="S1107" s="8" t="s">
        <v>31</v>
      </c>
      <c r="T1107" s="8"/>
      <c r="U1107" s="8"/>
      <c r="V1107" s="8" t="s">
        <v>2297</v>
      </c>
      <c r="W1107" s="8" t="s">
        <v>2947</v>
      </c>
    </row>
    <row r="1108" ht="39.75" customHeight="1">
      <c r="A1108" s="43">
        <v>150.0</v>
      </c>
      <c r="B1108" s="43">
        <v>2025.0</v>
      </c>
      <c r="C1108" s="44" t="s">
        <v>495</v>
      </c>
      <c r="D1108" s="44" t="s">
        <v>24</v>
      </c>
      <c r="E1108" s="44" t="s">
        <v>2943</v>
      </c>
      <c r="F1108" s="45">
        <v>59519.51</v>
      </c>
      <c r="G1108" s="44" t="s">
        <v>66</v>
      </c>
      <c r="H1108" s="44" t="s">
        <v>27</v>
      </c>
      <c r="I1108" s="44" t="s">
        <v>67</v>
      </c>
      <c r="J1108" s="44" t="s">
        <v>2948</v>
      </c>
      <c r="K1108" s="46">
        <v>45884.0</v>
      </c>
      <c r="L1108" s="73">
        <v>59519.51</v>
      </c>
      <c r="M1108" s="44" t="s">
        <v>1611</v>
      </c>
      <c r="N1108" s="45">
        <v>30601.62</v>
      </c>
      <c r="O1108" s="45">
        <v>30601.62</v>
      </c>
      <c r="P1108" s="45">
        <f t="shared" si="131"/>
        <v>28917.89</v>
      </c>
      <c r="Q1108" s="44"/>
      <c r="R1108" s="44"/>
      <c r="S1108" s="44" t="s">
        <v>31</v>
      </c>
      <c r="T1108" s="44"/>
      <c r="U1108" s="44"/>
      <c r="V1108" s="44" t="s">
        <v>2297</v>
      </c>
      <c r="W1108" s="44" t="s">
        <v>2949</v>
      </c>
    </row>
    <row r="1109" ht="39.75" customHeight="1">
      <c r="A1109" s="43">
        <v>150.0</v>
      </c>
      <c r="B1109" s="43">
        <v>2025.0</v>
      </c>
      <c r="C1109" s="44" t="s">
        <v>495</v>
      </c>
      <c r="D1109" s="44" t="s">
        <v>24</v>
      </c>
      <c r="E1109" s="44" t="s">
        <v>2943</v>
      </c>
      <c r="F1109" s="45">
        <v>269459.72</v>
      </c>
      <c r="G1109" s="44" t="s">
        <v>66</v>
      </c>
      <c r="H1109" s="44" t="s">
        <v>27</v>
      </c>
      <c r="I1109" s="44" t="s">
        <v>67</v>
      </c>
      <c r="J1109" s="44" t="s">
        <v>2950</v>
      </c>
      <c r="K1109" s="46">
        <v>45884.0</v>
      </c>
      <c r="L1109" s="73">
        <v>269459.72</v>
      </c>
      <c r="M1109" s="44" t="s">
        <v>1611</v>
      </c>
      <c r="N1109" s="45">
        <v>256344.92</v>
      </c>
      <c r="O1109" s="45">
        <v>256344.92</v>
      </c>
      <c r="P1109" s="45">
        <f t="shared" si="131"/>
        <v>13114.8</v>
      </c>
      <c r="Q1109" s="44"/>
      <c r="R1109" s="44"/>
      <c r="S1109" s="44" t="s">
        <v>31</v>
      </c>
      <c r="T1109" s="44"/>
      <c r="U1109" s="44"/>
      <c r="V1109" s="44" t="s">
        <v>2297</v>
      </c>
      <c r="W1109" s="44" t="s">
        <v>2951</v>
      </c>
    </row>
    <row r="1110" ht="39.75" customHeight="1">
      <c r="A1110" s="7">
        <v>150.0</v>
      </c>
      <c r="B1110" s="7">
        <v>2025.0</v>
      </c>
      <c r="C1110" s="8" t="s">
        <v>495</v>
      </c>
      <c r="D1110" s="8" t="s">
        <v>24</v>
      </c>
      <c r="E1110" s="8" t="s">
        <v>2943</v>
      </c>
      <c r="F1110" s="10">
        <v>71704.63</v>
      </c>
      <c r="G1110" s="8" t="s">
        <v>66</v>
      </c>
      <c r="H1110" s="8" t="s">
        <v>27</v>
      </c>
      <c r="I1110" s="8" t="s">
        <v>67</v>
      </c>
      <c r="J1110" s="8" t="s">
        <v>2952</v>
      </c>
      <c r="K1110" s="11">
        <v>45938.0</v>
      </c>
      <c r="L1110" s="10">
        <v>71704.63</v>
      </c>
      <c r="M1110" s="8" t="s">
        <v>1611</v>
      </c>
      <c r="N1110" s="10">
        <v>71704.63</v>
      </c>
      <c r="O1110" s="10">
        <v>71704.63</v>
      </c>
      <c r="P1110" s="10">
        <f t="shared" si="131"/>
        <v>0</v>
      </c>
      <c r="Q1110" s="8"/>
      <c r="R1110" s="8"/>
      <c r="S1110" s="8" t="s">
        <v>31</v>
      </c>
      <c r="T1110" s="8"/>
      <c r="U1110" s="8"/>
      <c r="V1110" s="8" t="s">
        <v>2297</v>
      </c>
      <c r="W1110" s="8" t="s">
        <v>2953</v>
      </c>
    </row>
    <row r="1111" ht="39.75" customHeight="1">
      <c r="A1111" s="7">
        <v>151.0</v>
      </c>
      <c r="B1111" s="7">
        <v>2025.0</v>
      </c>
      <c r="C1111" s="8" t="s">
        <v>495</v>
      </c>
      <c r="D1111" s="8" t="s">
        <v>24</v>
      </c>
      <c r="E1111" s="8" t="s">
        <v>2943</v>
      </c>
      <c r="F1111" s="10">
        <v>900000.0</v>
      </c>
      <c r="G1111" s="8" t="s">
        <v>66</v>
      </c>
      <c r="H1111" s="8" t="s">
        <v>27</v>
      </c>
      <c r="I1111" s="8" t="s">
        <v>67</v>
      </c>
      <c r="J1111" s="8" t="s">
        <v>2954</v>
      </c>
      <c r="K1111" s="11">
        <v>45842.0</v>
      </c>
      <c r="L1111" s="68">
        <v>900000.0</v>
      </c>
      <c r="M1111" s="8" t="s">
        <v>1611</v>
      </c>
      <c r="N1111" s="10">
        <v>900000.0</v>
      </c>
      <c r="O1111" s="10">
        <v>900000.0</v>
      </c>
      <c r="P1111" s="10">
        <f t="shared" si="131"/>
        <v>0</v>
      </c>
      <c r="Q1111" s="8"/>
      <c r="R1111" s="8"/>
      <c r="S1111" s="8" t="s">
        <v>31</v>
      </c>
      <c r="T1111" s="8"/>
      <c r="U1111" s="8"/>
      <c r="V1111" s="8" t="s">
        <v>2955</v>
      </c>
      <c r="W1111" s="8" t="s">
        <v>2956</v>
      </c>
    </row>
    <row r="1112" ht="39.75" customHeight="1">
      <c r="A1112" s="7">
        <v>152.0</v>
      </c>
      <c r="B1112" s="7">
        <v>2025.0</v>
      </c>
      <c r="C1112" s="8" t="s">
        <v>495</v>
      </c>
      <c r="D1112" s="8" t="s">
        <v>24</v>
      </c>
      <c r="E1112" s="8" t="s">
        <v>2943</v>
      </c>
      <c r="F1112" s="10">
        <v>500000.0</v>
      </c>
      <c r="G1112" s="8" t="s">
        <v>66</v>
      </c>
      <c r="H1112" s="8" t="s">
        <v>27</v>
      </c>
      <c r="I1112" s="8" t="s">
        <v>67</v>
      </c>
      <c r="J1112" s="8" t="s">
        <v>2957</v>
      </c>
      <c r="K1112" s="11">
        <v>45842.0</v>
      </c>
      <c r="L1112" s="68">
        <v>500000.0</v>
      </c>
      <c r="M1112" s="8" t="s">
        <v>1611</v>
      </c>
      <c r="N1112" s="10">
        <v>500000.0</v>
      </c>
      <c r="O1112" s="10">
        <v>500000.0</v>
      </c>
      <c r="P1112" s="10">
        <f t="shared" si="131"/>
        <v>0</v>
      </c>
      <c r="Q1112" s="8"/>
      <c r="R1112" s="8"/>
      <c r="S1112" s="8" t="s">
        <v>31</v>
      </c>
      <c r="T1112" s="8"/>
      <c r="U1112" s="8"/>
      <c r="V1112" s="8" t="s">
        <v>2955</v>
      </c>
      <c r="W1112" s="8" t="s">
        <v>2958</v>
      </c>
    </row>
    <row r="1113" ht="39.75" customHeight="1">
      <c r="A1113" s="7">
        <v>153.0</v>
      </c>
      <c r="B1113" s="7">
        <v>2025.0</v>
      </c>
      <c r="C1113" s="8" t="s">
        <v>495</v>
      </c>
      <c r="D1113" s="8" t="s">
        <v>24</v>
      </c>
      <c r="E1113" s="8" t="s">
        <v>2943</v>
      </c>
      <c r="F1113" s="10">
        <v>500000.0</v>
      </c>
      <c r="G1113" s="8" t="s">
        <v>174</v>
      </c>
      <c r="H1113" s="8" t="s">
        <v>27</v>
      </c>
      <c r="I1113" s="8" t="s">
        <v>40</v>
      </c>
      <c r="J1113" s="8" t="s">
        <v>2959</v>
      </c>
      <c r="K1113" s="11">
        <v>45867.0</v>
      </c>
      <c r="L1113" s="68">
        <v>500000.0</v>
      </c>
      <c r="M1113" s="8" t="s">
        <v>1899</v>
      </c>
      <c r="N1113" s="10">
        <v>500000.0</v>
      </c>
      <c r="O1113" s="10">
        <v>500000.0</v>
      </c>
      <c r="P1113" s="10">
        <f t="shared" si="131"/>
        <v>0</v>
      </c>
      <c r="Q1113" s="8"/>
      <c r="R1113" s="8"/>
      <c r="S1113" s="8" t="s">
        <v>43</v>
      </c>
      <c r="T1113" s="8"/>
      <c r="U1113" s="8"/>
      <c r="V1113" s="8" t="s">
        <v>2960</v>
      </c>
      <c r="W1113" s="8" t="s">
        <v>2961</v>
      </c>
    </row>
    <row r="1114" ht="39.75" customHeight="1">
      <c r="A1114" s="43">
        <v>153.0</v>
      </c>
      <c r="B1114" s="43">
        <v>2025.0</v>
      </c>
      <c r="C1114" s="44" t="s">
        <v>495</v>
      </c>
      <c r="D1114" s="44" t="s">
        <v>24</v>
      </c>
      <c r="E1114" s="44" t="s">
        <v>2943</v>
      </c>
      <c r="F1114" s="45">
        <v>200000.0</v>
      </c>
      <c r="G1114" s="44" t="s">
        <v>66</v>
      </c>
      <c r="H1114" s="44" t="s">
        <v>450</v>
      </c>
      <c r="I1114" s="44" t="s">
        <v>80</v>
      </c>
      <c r="J1114" s="44" t="s">
        <v>2962</v>
      </c>
      <c r="K1114" s="46">
        <v>45904.0</v>
      </c>
      <c r="L1114" s="73">
        <v>200000.0</v>
      </c>
      <c r="M1114" s="44" t="s">
        <v>2963</v>
      </c>
      <c r="N1114" s="74">
        <v>160000.0</v>
      </c>
      <c r="O1114" s="74">
        <v>160000.0</v>
      </c>
      <c r="P1114" s="45">
        <f t="shared" si="131"/>
        <v>40000</v>
      </c>
      <c r="Q1114" s="44"/>
      <c r="R1114" s="44"/>
      <c r="S1114" s="44" t="s">
        <v>83</v>
      </c>
      <c r="T1114" s="44"/>
      <c r="U1114" s="44"/>
      <c r="V1114" s="44" t="s">
        <v>2964</v>
      </c>
      <c r="W1114" s="44" t="s">
        <v>2965</v>
      </c>
    </row>
    <row r="1115" ht="39.75" customHeight="1">
      <c r="A1115" s="43">
        <v>154.0</v>
      </c>
      <c r="B1115" s="43">
        <v>2025.0</v>
      </c>
      <c r="C1115" s="44" t="s">
        <v>495</v>
      </c>
      <c r="D1115" s="44" t="s">
        <v>24</v>
      </c>
      <c r="E1115" s="44" t="s">
        <v>2943</v>
      </c>
      <c r="F1115" s="45">
        <v>500000.0</v>
      </c>
      <c r="G1115" s="44" t="s">
        <v>66</v>
      </c>
      <c r="H1115" s="44" t="s">
        <v>27</v>
      </c>
      <c r="I1115" s="44" t="s">
        <v>86</v>
      </c>
      <c r="J1115" s="69" t="s">
        <v>2966</v>
      </c>
      <c r="K1115" s="46">
        <v>46010.0</v>
      </c>
      <c r="L1115" s="73">
        <v>500000.0</v>
      </c>
      <c r="M1115" s="44" t="s">
        <v>2967</v>
      </c>
      <c r="N1115" s="45">
        <v>0.0</v>
      </c>
      <c r="O1115" s="45">
        <v>0.0</v>
      </c>
      <c r="P1115" s="45">
        <f t="shared" si="131"/>
        <v>500000</v>
      </c>
      <c r="Q1115" s="44"/>
      <c r="R1115" s="44"/>
      <c r="S1115" s="44" t="s">
        <v>83</v>
      </c>
      <c r="T1115" s="44"/>
      <c r="U1115" s="44"/>
      <c r="V1115" s="44" t="s">
        <v>2968</v>
      </c>
      <c r="W1115" s="44" t="s">
        <v>2969</v>
      </c>
    </row>
    <row r="1116" ht="39.75" customHeight="1">
      <c r="A1116" s="43">
        <v>155.0</v>
      </c>
      <c r="B1116" s="43">
        <v>2025.0</v>
      </c>
      <c r="C1116" s="44" t="s">
        <v>495</v>
      </c>
      <c r="D1116" s="44" t="s">
        <v>24</v>
      </c>
      <c r="E1116" s="44" t="s">
        <v>2943</v>
      </c>
      <c r="F1116" s="45">
        <v>200000.0</v>
      </c>
      <c r="G1116" s="44" t="s">
        <v>66</v>
      </c>
      <c r="H1116" s="44" t="s">
        <v>450</v>
      </c>
      <c r="I1116" s="44" t="s">
        <v>80</v>
      </c>
      <c r="J1116" s="44" t="s">
        <v>2970</v>
      </c>
      <c r="K1116" s="46">
        <v>45910.0</v>
      </c>
      <c r="L1116" s="73">
        <v>200000.0</v>
      </c>
      <c r="M1116" s="44" t="s">
        <v>2963</v>
      </c>
      <c r="N1116" s="45">
        <v>0.0</v>
      </c>
      <c r="O1116" s="45">
        <v>0.0</v>
      </c>
      <c r="P1116" s="45">
        <f t="shared" si="131"/>
        <v>200000</v>
      </c>
      <c r="Q1116" s="44"/>
      <c r="R1116" s="44"/>
      <c r="S1116" s="44" t="s">
        <v>83</v>
      </c>
      <c r="T1116" s="44"/>
      <c r="U1116" s="44"/>
      <c r="V1116" s="44" t="s">
        <v>2971</v>
      </c>
      <c r="W1116" s="44" t="s">
        <v>2972</v>
      </c>
    </row>
    <row r="1117" ht="39.75" customHeight="1">
      <c r="A1117" s="7">
        <v>155.0</v>
      </c>
      <c r="B1117" s="7">
        <v>2025.0</v>
      </c>
      <c r="C1117" s="8" t="s">
        <v>495</v>
      </c>
      <c r="D1117" s="8" t="s">
        <v>24</v>
      </c>
      <c r="E1117" s="8" t="s">
        <v>2943</v>
      </c>
      <c r="F1117" s="10">
        <v>250000.0</v>
      </c>
      <c r="G1117" s="8" t="s">
        <v>713</v>
      </c>
      <c r="H1117" s="8" t="s">
        <v>626</v>
      </c>
      <c r="I1117" s="8" t="s">
        <v>86</v>
      </c>
      <c r="J1117" s="67" t="s">
        <v>2973</v>
      </c>
      <c r="K1117" s="11">
        <v>45993.0</v>
      </c>
      <c r="L1117" s="10">
        <v>250000.0</v>
      </c>
      <c r="M1117" s="8" t="s">
        <v>2974</v>
      </c>
      <c r="N1117" s="10">
        <v>250000.0</v>
      </c>
      <c r="O1117" s="10">
        <v>250000.0</v>
      </c>
      <c r="P1117" s="10">
        <f t="shared" si="131"/>
        <v>0</v>
      </c>
      <c r="Q1117" s="8"/>
      <c r="R1117" s="8"/>
      <c r="S1117" s="8" t="s">
        <v>83</v>
      </c>
      <c r="T1117" s="8"/>
      <c r="U1117" s="8"/>
      <c r="V1117" s="8" t="s">
        <v>2975</v>
      </c>
      <c r="W1117" s="8" t="s">
        <v>2976</v>
      </c>
    </row>
    <row r="1118" ht="39.75" customHeight="1">
      <c r="A1118" s="43">
        <v>155.0</v>
      </c>
      <c r="B1118" s="43">
        <v>2025.0</v>
      </c>
      <c r="C1118" s="44" t="s">
        <v>495</v>
      </c>
      <c r="D1118" s="44" t="s">
        <v>24</v>
      </c>
      <c r="E1118" s="44" t="s">
        <v>2943</v>
      </c>
      <c r="F1118" s="45">
        <v>50000.0</v>
      </c>
      <c r="G1118" s="44" t="s">
        <v>66</v>
      </c>
      <c r="H1118" s="44" t="s">
        <v>27</v>
      </c>
      <c r="I1118" s="44" t="s">
        <v>86</v>
      </c>
      <c r="J1118" s="69" t="s">
        <v>2977</v>
      </c>
      <c r="K1118" s="46">
        <v>46010.0</v>
      </c>
      <c r="L1118" s="73">
        <v>50000.0</v>
      </c>
      <c r="M1118" s="44" t="s">
        <v>2967</v>
      </c>
      <c r="N1118" s="45">
        <v>0.0</v>
      </c>
      <c r="O1118" s="45">
        <v>0.0</v>
      </c>
      <c r="P1118" s="45">
        <f t="shared" si="131"/>
        <v>50000</v>
      </c>
      <c r="Q1118" s="44"/>
      <c r="R1118" s="44"/>
      <c r="S1118" s="44" t="s">
        <v>83</v>
      </c>
      <c r="T1118" s="44"/>
      <c r="U1118" s="44"/>
      <c r="V1118" s="44" t="s">
        <v>2968</v>
      </c>
      <c r="W1118" s="44" t="s">
        <v>2978</v>
      </c>
    </row>
    <row r="1119" ht="39.75" customHeight="1">
      <c r="A1119" s="7">
        <v>156.0</v>
      </c>
      <c r="B1119" s="7">
        <v>2025.0</v>
      </c>
      <c r="C1119" s="8" t="s">
        <v>495</v>
      </c>
      <c r="D1119" s="8" t="s">
        <v>24</v>
      </c>
      <c r="E1119" s="8" t="s">
        <v>2943</v>
      </c>
      <c r="F1119" s="10">
        <v>250000.0</v>
      </c>
      <c r="G1119" s="8" t="s">
        <v>260</v>
      </c>
      <c r="H1119" s="8" t="s">
        <v>304</v>
      </c>
      <c r="I1119" s="8" t="s">
        <v>80</v>
      </c>
      <c r="J1119" s="8" t="s">
        <v>2979</v>
      </c>
      <c r="K1119" s="11">
        <v>45903.0</v>
      </c>
      <c r="L1119" s="68">
        <v>250000.0</v>
      </c>
      <c r="M1119" s="8" t="s">
        <v>2980</v>
      </c>
      <c r="N1119" s="10">
        <v>250000.0</v>
      </c>
      <c r="O1119" s="10">
        <v>250000.0</v>
      </c>
      <c r="P1119" s="10">
        <f t="shared" si="131"/>
        <v>0</v>
      </c>
      <c r="Q1119" s="8"/>
      <c r="R1119" s="8"/>
      <c r="S1119" s="8" t="s">
        <v>83</v>
      </c>
      <c r="T1119" s="8"/>
      <c r="U1119" s="8"/>
      <c r="V1119" s="8" t="s">
        <v>2981</v>
      </c>
      <c r="W1119" s="8" t="s">
        <v>2982</v>
      </c>
    </row>
    <row r="1120" ht="39.75" customHeight="1">
      <c r="A1120" s="7">
        <v>157.0</v>
      </c>
      <c r="B1120" s="7">
        <v>2025.0</v>
      </c>
      <c r="C1120" s="8" t="s">
        <v>495</v>
      </c>
      <c r="D1120" s="8" t="s">
        <v>24</v>
      </c>
      <c r="E1120" s="8" t="s">
        <v>2943</v>
      </c>
      <c r="F1120" s="10">
        <v>50000.0</v>
      </c>
      <c r="G1120" s="8" t="s">
        <v>260</v>
      </c>
      <c r="H1120" s="8" t="s">
        <v>304</v>
      </c>
      <c r="I1120" s="8" t="s">
        <v>80</v>
      </c>
      <c r="J1120" s="8" t="s">
        <v>2979</v>
      </c>
      <c r="K1120" s="11">
        <v>45903.0</v>
      </c>
      <c r="L1120" s="68">
        <v>50000.0</v>
      </c>
      <c r="M1120" s="8" t="s">
        <v>2980</v>
      </c>
      <c r="N1120" s="10">
        <v>50000.0</v>
      </c>
      <c r="O1120" s="10">
        <v>50000.0</v>
      </c>
      <c r="P1120" s="10">
        <f t="shared" si="131"/>
        <v>0</v>
      </c>
      <c r="Q1120" s="8"/>
      <c r="R1120" s="8"/>
      <c r="S1120" s="8" t="s">
        <v>83</v>
      </c>
      <c r="T1120" s="8"/>
      <c r="U1120" s="8"/>
      <c r="V1120" s="8" t="s">
        <v>2983</v>
      </c>
      <c r="W1120" s="8" t="s">
        <v>2982</v>
      </c>
    </row>
    <row r="1121" ht="39.75" customHeight="1">
      <c r="A1121" s="7">
        <v>158.0</v>
      </c>
      <c r="B1121" s="7">
        <v>2025.0</v>
      </c>
      <c r="C1121" s="8" t="s">
        <v>495</v>
      </c>
      <c r="D1121" s="8" t="s">
        <v>24</v>
      </c>
      <c r="E1121" s="8" t="s">
        <v>2943</v>
      </c>
      <c r="F1121" s="10">
        <v>596826.0</v>
      </c>
      <c r="G1121" s="8" t="s">
        <v>260</v>
      </c>
      <c r="H1121" s="8" t="s">
        <v>313</v>
      </c>
      <c r="I1121" s="8" t="s">
        <v>67</v>
      </c>
      <c r="J1121" s="67" t="s">
        <v>2984</v>
      </c>
      <c r="K1121" s="11">
        <v>46017.0</v>
      </c>
      <c r="L1121" s="10">
        <v>596826.0</v>
      </c>
      <c r="M1121" s="8" t="s">
        <v>2985</v>
      </c>
      <c r="N1121" s="10">
        <v>596826.0</v>
      </c>
      <c r="O1121" s="10">
        <v>596826.0</v>
      </c>
      <c r="P1121" s="10">
        <f t="shared" si="131"/>
        <v>0</v>
      </c>
      <c r="Q1121" s="8"/>
      <c r="R1121" s="8"/>
      <c r="S1121" s="8" t="s">
        <v>31</v>
      </c>
      <c r="T1121" s="8"/>
      <c r="U1121" s="8"/>
      <c r="V1121" s="8" t="s">
        <v>2986</v>
      </c>
      <c r="W1121" s="8" t="s">
        <v>2987</v>
      </c>
    </row>
    <row r="1122" ht="39.75" customHeight="1">
      <c r="A1122" s="17">
        <v>158.0</v>
      </c>
      <c r="B1122" s="17">
        <v>2025.0</v>
      </c>
      <c r="C1122" s="18" t="s">
        <v>495</v>
      </c>
      <c r="D1122" s="18" t="s">
        <v>24</v>
      </c>
      <c r="E1122" s="18" t="s">
        <v>2943</v>
      </c>
      <c r="F1122" s="19">
        <v>3174.0</v>
      </c>
      <c r="G1122" s="18" t="s">
        <v>260</v>
      </c>
      <c r="H1122" s="18" t="s">
        <v>313</v>
      </c>
      <c r="I1122" s="18" t="s">
        <v>67</v>
      </c>
      <c r="J1122" s="72"/>
      <c r="K1122" s="20"/>
      <c r="L1122" s="71">
        <v>0.0</v>
      </c>
      <c r="M1122" s="18"/>
      <c r="N1122" s="19">
        <v>0.0</v>
      </c>
      <c r="O1122" s="19">
        <v>0.0</v>
      </c>
      <c r="P1122" s="19">
        <f>SUM(L1122-O1122)</f>
        <v>0</v>
      </c>
      <c r="Q1122" s="18"/>
      <c r="R1122" s="18"/>
      <c r="S1122" s="18"/>
      <c r="T1122" s="18"/>
      <c r="U1122" s="18"/>
      <c r="V1122" s="18" t="s">
        <v>2986</v>
      </c>
      <c r="W1122" s="32" t="s">
        <v>2295</v>
      </c>
    </row>
    <row r="1123" ht="39.75" customHeight="1">
      <c r="A1123" s="7">
        <v>159.0</v>
      </c>
      <c r="B1123" s="7">
        <v>2025.0</v>
      </c>
      <c r="C1123" s="8" t="s">
        <v>495</v>
      </c>
      <c r="D1123" s="8" t="s">
        <v>24</v>
      </c>
      <c r="E1123" s="8" t="s">
        <v>2943</v>
      </c>
      <c r="F1123" s="68">
        <v>61686.0</v>
      </c>
      <c r="G1123" s="8" t="s">
        <v>260</v>
      </c>
      <c r="H1123" s="8" t="s">
        <v>313</v>
      </c>
      <c r="I1123" s="8" t="s">
        <v>67</v>
      </c>
      <c r="J1123" s="67" t="s">
        <v>2988</v>
      </c>
      <c r="K1123" s="11">
        <v>45943.0</v>
      </c>
      <c r="L1123" s="68">
        <v>61686.0</v>
      </c>
      <c r="M1123" s="8" t="s">
        <v>2985</v>
      </c>
      <c r="N1123" s="68">
        <v>61686.0</v>
      </c>
      <c r="O1123" s="68">
        <v>61686.0</v>
      </c>
      <c r="P1123" s="10">
        <f t="shared" ref="P1123:P1125" si="132">SUM(F1123-O1123)</f>
        <v>0</v>
      </c>
      <c r="Q1123" s="8"/>
      <c r="R1123" s="8"/>
      <c r="S1123" s="8" t="s">
        <v>31</v>
      </c>
      <c r="T1123" s="8"/>
      <c r="U1123" s="8"/>
      <c r="V1123" s="8" t="s">
        <v>2989</v>
      </c>
      <c r="W1123" s="8" t="s">
        <v>2990</v>
      </c>
    </row>
    <row r="1124" ht="39.75" customHeight="1">
      <c r="A1124" s="7">
        <v>159.0</v>
      </c>
      <c r="B1124" s="7">
        <v>2025.0</v>
      </c>
      <c r="C1124" s="8" t="s">
        <v>495</v>
      </c>
      <c r="D1124" s="8" t="s">
        <v>24</v>
      </c>
      <c r="E1124" s="8" t="s">
        <v>2943</v>
      </c>
      <c r="F1124" s="68">
        <v>47950.0</v>
      </c>
      <c r="G1124" s="8" t="s">
        <v>260</v>
      </c>
      <c r="H1124" s="8" t="s">
        <v>313</v>
      </c>
      <c r="I1124" s="8" t="s">
        <v>67</v>
      </c>
      <c r="J1124" s="67" t="s">
        <v>2991</v>
      </c>
      <c r="K1124" s="11">
        <v>45943.0</v>
      </c>
      <c r="L1124" s="68">
        <v>47950.0</v>
      </c>
      <c r="M1124" s="8" t="s">
        <v>2985</v>
      </c>
      <c r="N1124" s="68">
        <v>47950.0</v>
      </c>
      <c r="O1124" s="68">
        <v>47950.0</v>
      </c>
      <c r="P1124" s="10">
        <f t="shared" si="132"/>
        <v>0</v>
      </c>
      <c r="Q1124" s="8"/>
      <c r="R1124" s="8"/>
      <c r="S1124" s="8" t="s">
        <v>31</v>
      </c>
      <c r="T1124" s="8"/>
      <c r="U1124" s="8"/>
      <c r="V1124" s="8" t="s">
        <v>2989</v>
      </c>
      <c r="W1124" s="8" t="s">
        <v>2992</v>
      </c>
    </row>
    <row r="1125" ht="39.75" customHeight="1">
      <c r="A1125" s="7">
        <v>159.0</v>
      </c>
      <c r="B1125" s="7">
        <v>2025.0</v>
      </c>
      <c r="C1125" s="8" t="s">
        <v>495</v>
      </c>
      <c r="D1125" s="8" t="s">
        <v>24</v>
      </c>
      <c r="E1125" s="8" t="s">
        <v>2943</v>
      </c>
      <c r="F1125" s="68">
        <v>2386.5</v>
      </c>
      <c r="G1125" s="8" t="s">
        <v>260</v>
      </c>
      <c r="H1125" s="8" t="s">
        <v>313</v>
      </c>
      <c r="I1125" s="8" t="s">
        <v>67</v>
      </c>
      <c r="J1125" s="67" t="s">
        <v>2993</v>
      </c>
      <c r="K1125" s="11">
        <v>45943.0</v>
      </c>
      <c r="L1125" s="68">
        <v>2386.5</v>
      </c>
      <c r="M1125" s="8" t="s">
        <v>2985</v>
      </c>
      <c r="N1125" s="68">
        <v>2386.5</v>
      </c>
      <c r="O1125" s="68">
        <v>2386.5</v>
      </c>
      <c r="P1125" s="10">
        <f t="shared" si="132"/>
        <v>0</v>
      </c>
      <c r="Q1125" s="8"/>
      <c r="R1125" s="8"/>
      <c r="S1125" s="8" t="s">
        <v>31</v>
      </c>
      <c r="T1125" s="8"/>
      <c r="U1125" s="8"/>
      <c r="V1125" s="8" t="s">
        <v>2989</v>
      </c>
      <c r="W1125" s="8" t="s">
        <v>2994</v>
      </c>
    </row>
    <row r="1126" ht="39.75" customHeight="1">
      <c r="A1126" s="17">
        <v>159.0</v>
      </c>
      <c r="B1126" s="17">
        <v>2025.0</v>
      </c>
      <c r="C1126" s="18" t="s">
        <v>495</v>
      </c>
      <c r="D1126" s="18" t="s">
        <v>24</v>
      </c>
      <c r="E1126" s="18" t="s">
        <v>2943</v>
      </c>
      <c r="F1126" s="19">
        <v>83.55</v>
      </c>
      <c r="G1126" s="18" t="s">
        <v>260</v>
      </c>
      <c r="H1126" s="18" t="s">
        <v>313</v>
      </c>
      <c r="I1126" s="18" t="s">
        <v>67</v>
      </c>
      <c r="J1126" s="72"/>
      <c r="K1126" s="20"/>
      <c r="L1126" s="71">
        <v>0.0</v>
      </c>
      <c r="M1126" s="72"/>
      <c r="N1126" s="19">
        <v>0.0</v>
      </c>
      <c r="O1126" s="19">
        <v>0.0</v>
      </c>
      <c r="P1126" s="19">
        <f>SUM(L1126-O1126)</f>
        <v>0</v>
      </c>
      <c r="Q1126" s="18"/>
      <c r="R1126" s="18"/>
      <c r="S1126" s="18"/>
      <c r="T1126" s="18"/>
      <c r="U1126" s="18"/>
      <c r="V1126" s="18" t="s">
        <v>2989</v>
      </c>
      <c r="W1126" s="32" t="s">
        <v>2295</v>
      </c>
    </row>
    <row r="1127" ht="39.75" customHeight="1">
      <c r="A1127" s="7">
        <v>160.0</v>
      </c>
      <c r="B1127" s="7">
        <v>2025.0</v>
      </c>
      <c r="C1127" s="8" t="s">
        <v>495</v>
      </c>
      <c r="D1127" s="8" t="s">
        <v>24</v>
      </c>
      <c r="E1127" s="8" t="s">
        <v>2943</v>
      </c>
      <c r="F1127" s="10">
        <v>150000.0</v>
      </c>
      <c r="G1127" s="8" t="s">
        <v>260</v>
      </c>
      <c r="H1127" s="8" t="s">
        <v>304</v>
      </c>
      <c r="I1127" s="8" t="s">
        <v>80</v>
      </c>
      <c r="J1127" s="8" t="s">
        <v>2995</v>
      </c>
      <c r="K1127" s="11">
        <v>45855.0</v>
      </c>
      <c r="L1127" s="68">
        <v>150000.0</v>
      </c>
      <c r="M1127" s="8" t="s">
        <v>2980</v>
      </c>
      <c r="N1127" s="10">
        <v>150000.0</v>
      </c>
      <c r="O1127" s="10">
        <v>150000.0</v>
      </c>
      <c r="P1127" s="10">
        <f t="shared" ref="P1127:P1140" si="133">SUM(F1127-O1127)</f>
        <v>0</v>
      </c>
      <c r="Q1127" s="8"/>
      <c r="R1127" s="8"/>
      <c r="S1127" s="8" t="s">
        <v>83</v>
      </c>
      <c r="T1127" s="8"/>
      <c r="U1127" s="8"/>
      <c r="V1127" s="8" t="s">
        <v>2996</v>
      </c>
      <c r="W1127" s="8" t="s">
        <v>2997</v>
      </c>
    </row>
    <row r="1128" ht="39.75" customHeight="1">
      <c r="A1128" s="7">
        <v>161.0</v>
      </c>
      <c r="B1128" s="7">
        <v>2025.0</v>
      </c>
      <c r="C1128" s="8" t="s">
        <v>495</v>
      </c>
      <c r="D1128" s="8" t="s">
        <v>24</v>
      </c>
      <c r="E1128" s="8" t="s">
        <v>2943</v>
      </c>
      <c r="F1128" s="10">
        <v>500000.0</v>
      </c>
      <c r="G1128" s="8" t="s">
        <v>507</v>
      </c>
      <c r="H1128" s="8" t="s">
        <v>27</v>
      </c>
      <c r="I1128" s="8" t="s">
        <v>40</v>
      </c>
      <c r="J1128" s="8" t="s">
        <v>2998</v>
      </c>
      <c r="K1128" s="11">
        <v>45771.0</v>
      </c>
      <c r="L1128" s="68">
        <v>500000.0</v>
      </c>
      <c r="M1128" s="8" t="s">
        <v>2999</v>
      </c>
      <c r="N1128" s="10">
        <v>500000.0</v>
      </c>
      <c r="O1128" s="10">
        <v>500000.0</v>
      </c>
      <c r="P1128" s="10">
        <f t="shared" si="133"/>
        <v>0</v>
      </c>
      <c r="Q1128" s="8"/>
      <c r="R1128" s="8"/>
      <c r="S1128" s="8" t="s">
        <v>43</v>
      </c>
      <c r="T1128" s="8"/>
      <c r="U1128" s="8"/>
      <c r="V1128" s="8" t="s">
        <v>3000</v>
      </c>
      <c r="W1128" s="8" t="s">
        <v>3001</v>
      </c>
    </row>
    <row r="1129" ht="39.75" customHeight="1">
      <c r="A1129" s="7">
        <v>162.0</v>
      </c>
      <c r="B1129" s="7">
        <v>2025.0</v>
      </c>
      <c r="C1129" s="8" t="s">
        <v>495</v>
      </c>
      <c r="D1129" s="8" t="s">
        <v>24</v>
      </c>
      <c r="E1129" s="8" t="s">
        <v>2943</v>
      </c>
      <c r="F1129" s="10">
        <v>200378.87</v>
      </c>
      <c r="G1129" s="8" t="s">
        <v>66</v>
      </c>
      <c r="H1129" s="8" t="s">
        <v>27</v>
      </c>
      <c r="I1129" s="8" t="s">
        <v>67</v>
      </c>
      <c r="J1129" s="8" t="s">
        <v>3002</v>
      </c>
      <c r="K1129" s="11">
        <v>45722.0</v>
      </c>
      <c r="L1129" s="68">
        <v>200378.87</v>
      </c>
      <c r="M1129" s="8" t="s">
        <v>1611</v>
      </c>
      <c r="N1129" s="10">
        <v>200378.87</v>
      </c>
      <c r="O1129" s="10">
        <v>200378.87</v>
      </c>
      <c r="P1129" s="10">
        <f t="shared" si="133"/>
        <v>0</v>
      </c>
      <c r="Q1129" s="8"/>
      <c r="R1129" s="8"/>
      <c r="S1129" s="8" t="s">
        <v>31</v>
      </c>
      <c r="T1129" s="8"/>
      <c r="U1129" s="8"/>
      <c r="V1129" s="8" t="s">
        <v>3003</v>
      </c>
      <c r="W1129" s="8" t="s">
        <v>3004</v>
      </c>
    </row>
    <row r="1130" ht="39.75" customHeight="1">
      <c r="A1130" s="7">
        <v>162.0</v>
      </c>
      <c r="B1130" s="7">
        <v>2025.0</v>
      </c>
      <c r="C1130" s="8" t="s">
        <v>495</v>
      </c>
      <c r="D1130" s="8" t="s">
        <v>24</v>
      </c>
      <c r="E1130" s="8" t="s">
        <v>2943</v>
      </c>
      <c r="F1130" s="10">
        <v>1000000.0</v>
      </c>
      <c r="G1130" s="8" t="s">
        <v>66</v>
      </c>
      <c r="H1130" s="8" t="s">
        <v>313</v>
      </c>
      <c r="I1130" s="8" t="s">
        <v>67</v>
      </c>
      <c r="J1130" s="8" t="s">
        <v>3005</v>
      </c>
      <c r="K1130" s="11">
        <v>45853.0</v>
      </c>
      <c r="L1130" s="68">
        <v>1000000.0</v>
      </c>
      <c r="M1130" s="8" t="s">
        <v>3006</v>
      </c>
      <c r="N1130" s="10">
        <v>1000000.0</v>
      </c>
      <c r="O1130" s="10">
        <v>1000000.0</v>
      </c>
      <c r="P1130" s="10">
        <f t="shared" si="133"/>
        <v>0</v>
      </c>
      <c r="Q1130" s="8"/>
      <c r="R1130" s="8"/>
      <c r="S1130" s="8" t="s">
        <v>31</v>
      </c>
      <c r="T1130" s="8"/>
      <c r="U1130" s="8"/>
      <c r="V1130" s="8" t="s">
        <v>3007</v>
      </c>
      <c r="W1130" s="8" t="s">
        <v>3008</v>
      </c>
    </row>
    <row r="1131" ht="39.75" customHeight="1">
      <c r="A1131" s="7">
        <v>162.0</v>
      </c>
      <c r="B1131" s="7">
        <v>2025.0</v>
      </c>
      <c r="C1131" s="8" t="s">
        <v>495</v>
      </c>
      <c r="D1131" s="8" t="s">
        <v>24</v>
      </c>
      <c r="E1131" s="8" t="s">
        <v>2943</v>
      </c>
      <c r="F1131" s="10">
        <v>161727.18</v>
      </c>
      <c r="G1131" s="8" t="s">
        <v>66</v>
      </c>
      <c r="H1131" s="8" t="s">
        <v>27</v>
      </c>
      <c r="I1131" s="8" t="s">
        <v>67</v>
      </c>
      <c r="J1131" s="8" t="s">
        <v>3009</v>
      </c>
      <c r="K1131" s="11">
        <v>45868.0</v>
      </c>
      <c r="L1131" s="68">
        <v>161727.18</v>
      </c>
      <c r="M1131" s="8" t="s">
        <v>1611</v>
      </c>
      <c r="N1131" s="68">
        <v>161727.18</v>
      </c>
      <c r="O1131" s="68">
        <v>161727.18</v>
      </c>
      <c r="P1131" s="10">
        <f t="shared" si="133"/>
        <v>0</v>
      </c>
      <c r="Q1131" s="8"/>
      <c r="R1131" s="8"/>
      <c r="S1131" s="8" t="s">
        <v>31</v>
      </c>
      <c r="T1131" s="8"/>
      <c r="U1131" s="8"/>
      <c r="V1131" s="8" t="s">
        <v>3003</v>
      </c>
      <c r="W1131" s="8" t="s">
        <v>3010</v>
      </c>
    </row>
    <row r="1132" ht="39.75" customHeight="1">
      <c r="A1132" s="7">
        <v>162.0</v>
      </c>
      <c r="B1132" s="7">
        <v>2025.0</v>
      </c>
      <c r="C1132" s="8" t="s">
        <v>495</v>
      </c>
      <c r="D1132" s="8" t="s">
        <v>24</v>
      </c>
      <c r="E1132" s="8" t="s">
        <v>2943</v>
      </c>
      <c r="F1132" s="10">
        <v>1000000.0</v>
      </c>
      <c r="G1132" s="8" t="s">
        <v>507</v>
      </c>
      <c r="H1132" s="8" t="s">
        <v>180</v>
      </c>
      <c r="I1132" s="8" t="s">
        <v>67</v>
      </c>
      <c r="J1132" s="8" t="s">
        <v>3011</v>
      </c>
      <c r="K1132" s="11">
        <v>45903.0</v>
      </c>
      <c r="L1132" s="68">
        <v>1000000.0</v>
      </c>
      <c r="M1132" s="8" t="s">
        <v>3012</v>
      </c>
      <c r="N1132" s="68">
        <v>1000000.0</v>
      </c>
      <c r="O1132" s="68">
        <v>1000000.0</v>
      </c>
      <c r="P1132" s="10">
        <f t="shared" si="133"/>
        <v>0</v>
      </c>
      <c r="Q1132" s="8"/>
      <c r="R1132" s="8"/>
      <c r="S1132" s="8" t="s">
        <v>31</v>
      </c>
      <c r="T1132" s="8"/>
      <c r="U1132" s="8"/>
      <c r="V1132" s="8" t="s">
        <v>3013</v>
      </c>
      <c r="W1132" s="8" t="s">
        <v>3014</v>
      </c>
    </row>
    <row r="1133" ht="39.75" customHeight="1">
      <c r="A1133" s="7">
        <v>163.0</v>
      </c>
      <c r="B1133" s="7">
        <v>2025.0</v>
      </c>
      <c r="C1133" s="8" t="s">
        <v>495</v>
      </c>
      <c r="D1133" s="8" t="s">
        <v>24</v>
      </c>
      <c r="E1133" s="8" t="s">
        <v>2943</v>
      </c>
      <c r="F1133" s="10">
        <v>1000000.0</v>
      </c>
      <c r="G1133" s="8" t="s">
        <v>507</v>
      </c>
      <c r="H1133" s="8" t="s">
        <v>180</v>
      </c>
      <c r="I1133" s="8" t="s">
        <v>80</v>
      </c>
      <c r="J1133" s="8" t="s">
        <v>3015</v>
      </c>
      <c r="K1133" s="11">
        <v>45881.0</v>
      </c>
      <c r="L1133" s="68">
        <v>1000000.0</v>
      </c>
      <c r="M1133" s="8" t="s">
        <v>3016</v>
      </c>
      <c r="N1133" s="10">
        <v>1000000.0</v>
      </c>
      <c r="O1133" s="10">
        <v>1000000.0</v>
      </c>
      <c r="P1133" s="10">
        <f t="shared" si="133"/>
        <v>0</v>
      </c>
      <c r="Q1133" s="8"/>
      <c r="R1133" s="8"/>
      <c r="S1133" s="8" t="s">
        <v>83</v>
      </c>
      <c r="T1133" s="8"/>
      <c r="U1133" s="8"/>
      <c r="V1133" s="8" t="s">
        <v>3017</v>
      </c>
      <c r="W1133" s="8" t="s">
        <v>3018</v>
      </c>
    </row>
    <row r="1134" ht="39.75" customHeight="1">
      <c r="A1134" s="7">
        <v>163.0</v>
      </c>
      <c r="B1134" s="7">
        <v>2025.0</v>
      </c>
      <c r="C1134" s="8" t="s">
        <v>495</v>
      </c>
      <c r="D1134" s="8" t="s">
        <v>24</v>
      </c>
      <c r="E1134" s="8" t="s">
        <v>2943</v>
      </c>
      <c r="F1134" s="10">
        <v>431053.03</v>
      </c>
      <c r="G1134" s="8" t="s">
        <v>66</v>
      </c>
      <c r="H1134" s="8" t="s">
        <v>27</v>
      </c>
      <c r="I1134" s="8" t="s">
        <v>67</v>
      </c>
      <c r="J1134" s="8" t="s">
        <v>3019</v>
      </c>
      <c r="K1134" s="11">
        <v>45917.0</v>
      </c>
      <c r="L1134" s="68">
        <v>431053.03</v>
      </c>
      <c r="M1134" s="8" t="s">
        <v>1611</v>
      </c>
      <c r="N1134" s="68">
        <v>431053.03</v>
      </c>
      <c r="O1134" s="68">
        <v>431053.03</v>
      </c>
      <c r="P1134" s="10">
        <f t="shared" si="133"/>
        <v>0</v>
      </c>
      <c r="Q1134" s="8"/>
      <c r="R1134" s="8"/>
      <c r="S1134" s="8" t="s">
        <v>31</v>
      </c>
      <c r="T1134" s="8"/>
      <c r="U1134" s="8"/>
      <c r="V1134" s="8" t="s">
        <v>3020</v>
      </c>
      <c r="W1134" s="8" t="s">
        <v>3021</v>
      </c>
    </row>
    <row r="1135" ht="39.75" customHeight="1">
      <c r="A1135" s="7">
        <v>164.0</v>
      </c>
      <c r="B1135" s="7">
        <v>2025.0</v>
      </c>
      <c r="C1135" s="8" t="s">
        <v>495</v>
      </c>
      <c r="D1135" s="8" t="s">
        <v>24</v>
      </c>
      <c r="E1135" s="8" t="s">
        <v>2943</v>
      </c>
      <c r="F1135" s="10">
        <v>1431053.02</v>
      </c>
      <c r="G1135" s="8" t="s">
        <v>507</v>
      </c>
      <c r="H1135" s="8" t="s">
        <v>75</v>
      </c>
      <c r="I1135" s="8" t="s">
        <v>80</v>
      </c>
      <c r="J1135" s="67" t="s">
        <v>3022</v>
      </c>
      <c r="K1135" s="83">
        <v>46009.0</v>
      </c>
      <c r="L1135" s="68">
        <v>1431053.02</v>
      </c>
      <c r="M1135" s="8" t="s">
        <v>3023</v>
      </c>
      <c r="N1135" s="68">
        <v>1431053.02</v>
      </c>
      <c r="O1135" s="68">
        <v>1431053.02</v>
      </c>
      <c r="P1135" s="10">
        <f t="shared" si="133"/>
        <v>0</v>
      </c>
      <c r="Q1135" s="8"/>
      <c r="R1135" s="8"/>
      <c r="S1135" s="8" t="s">
        <v>83</v>
      </c>
      <c r="T1135" s="8"/>
      <c r="U1135" s="8"/>
      <c r="V1135" s="8" t="s">
        <v>3024</v>
      </c>
      <c r="W1135" s="8" t="s">
        <v>3025</v>
      </c>
    </row>
    <row r="1136" ht="39.75" customHeight="1">
      <c r="A1136" s="43">
        <v>165.0</v>
      </c>
      <c r="B1136" s="43">
        <v>2025.0</v>
      </c>
      <c r="C1136" s="44" t="s">
        <v>495</v>
      </c>
      <c r="D1136" s="44" t="s">
        <v>24</v>
      </c>
      <c r="E1136" s="44" t="s">
        <v>2943</v>
      </c>
      <c r="F1136" s="45">
        <v>362106.05</v>
      </c>
      <c r="G1136" s="44" t="s">
        <v>66</v>
      </c>
      <c r="H1136" s="44" t="s">
        <v>1673</v>
      </c>
      <c r="I1136" s="44" t="s">
        <v>80</v>
      </c>
      <c r="J1136" s="69" t="s">
        <v>3026</v>
      </c>
      <c r="K1136" s="46">
        <v>45925.0</v>
      </c>
      <c r="L1136" s="73">
        <v>362106.05</v>
      </c>
      <c r="M1136" s="44" t="s">
        <v>3027</v>
      </c>
      <c r="N1136" s="45">
        <v>0.0</v>
      </c>
      <c r="O1136" s="45">
        <v>0.0</v>
      </c>
      <c r="P1136" s="45">
        <f t="shared" si="133"/>
        <v>362106.05</v>
      </c>
      <c r="Q1136" s="44"/>
      <c r="R1136" s="44"/>
      <c r="S1136" s="44" t="s">
        <v>83</v>
      </c>
      <c r="T1136" s="44"/>
      <c r="U1136" s="44"/>
      <c r="V1136" s="44" t="s">
        <v>3028</v>
      </c>
      <c r="W1136" s="44" t="s">
        <v>3029</v>
      </c>
    </row>
    <row r="1137" ht="39.75" customHeight="1">
      <c r="A1137" s="43">
        <v>166.0</v>
      </c>
      <c r="B1137" s="43">
        <v>2025.0</v>
      </c>
      <c r="C1137" s="44" t="s">
        <v>495</v>
      </c>
      <c r="D1137" s="44" t="s">
        <v>24</v>
      </c>
      <c r="E1137" s="44" t="s">
        <v>2943</v>
      </c>
      <c r="F1137" s="45">
        <v>500000.0</v>
      </c>
      <c r="G1137" s="44" t="s">
        <v>66</v>
      </c>
      <c r="H1137" s="44" t="s">
        <v>1673</v>
      </c>
      <c r="I1137" s="44" t="s">
        <v>80</v>
      </c>
      <c r="J1137" s="86" t="s">
        <v>3030</v>
      </c>
      <c r="K1137" s="87">
        <v>45965.0</v>
      </c>
      <c r="L1137" s="45">
        <v>500000.0</v>
      </c>
      <c r="M1137" s="88" t="s">
        <v>3027</v>
      </c>
      <c r="N1137" s="45">
        <v>0.0</v>
      </c>
      <c r="O1137" s="45">
        <v>0.0</v>
      </c>
      <c r="P1137" s="45">
        <f t="shared" si="133"/>
        <v>500000</v>
      </c>
      <c r="Q1137" s="44"/>
      <c r="R1137" s="44"/>
      <c r="S1137" s="44" t="s">
        <v>83</v>
      </c>
      <c r="T1137" s="44"/>
      <c r="U1137" s="44"/>
      <c r="V1137" s="44" t="s">
        <v>3031</v>
      </c>
      <c r="W1137" s="44" t="s">
        <v>3032</v>
      </c>
    </row>
    <row r="1138" ht="39.75" customHeight="1">
      <c r="A1138" s="7">
        <v>167.0</v>
      </c>
      <c r="B1138" s="7">
        <v>2025.0</v>
      </c>
      <c r="C1138" s="8" t="s">
        <v>495</v>
      </c>
      <c r="D1138" s="8" t="s">
        <v>24</v>
      </c>
      <c r="E1138" s="8" t="s">
        <v>2943</v>
      </c>
      <c r="F1138" s="10">
        <v>1000000.0</v>
      </c>
      <c r="G1138" s="8" t="s">
        <v>260</v>
      </c>
      <c r="H1138" s="8" t="s">
        <v>265</v>
      </c>
      <c r="I1138" s="8" t="s">
        <v>80</v>
      </c>
      <c r="J1138" s="8" t="s">
        <v>3033</v>
      </c>
      <c r="K1138" s="11">
        <v>45841.0</v>
      </c>
      <c r="L1138" s="68">
        <v>1000000.0</v>
      </c>
      <c r="M1138" s="8" t="s">
        <v>3034</v>
      </c>
      <c r="N1138" s="10">
        <v>1000000.0</v>
      </c>
      <c r="O1138" s="10">
        <v>1000000.0</v>
      </c>
      <c r="P1138" s="10">
        <f t="shared" si="133"/>
        <v>0</v>
      </c>
      <c r="Q1138" s="8"/>
      <c r="R1138" s="8"/>
      <c r="S1138" s="8" t="s">
        <v>83</v>
      </c>
      <c r="T1138" s="8"/>
      <c r="U1138" s="8"/>
      <c r="V1138" s="8" t="s">
        <v>3035</v>
      </c>
      <c r="W1138" s="8" t="s">
        <v>3036</v>
      </c>
    </row>
    <row r="1139" ht="39.75" customHeight="1">
      <c r="A1139" s="7">
        <v>167.0</v>
      </c>
      <c r="B1139" s="7">
        <v>2025.0</v>
      </c>
      <c r="C1139" s="8" t="s">
        <v>495</v>
      </c>
      <c r="D1139" s="8" t="s">
        <v>24</v>
      </c>
      <c r="E1139" s="8" t="s">
        <v>2943</v>
      </c>
      <c r="F1139" s="10">
        <v>1000000.0</v>
      </c>
      <c r="G1139" s="8" t="s">
        <v>74</v>
      </c>
      <c r="H1139" s="8" t="s">
        <v>27</v>
      </c>
      <c r="I1139" s="8" t="s">
        <v>40</v>
      </c>
      <c r="J1139" s="8" t="s">
        <v>3037</v>
      </c>
      <c r="K1139" s="11">
        <v>45852.0</v>
      </c>
      <c r="L1139" s="68">
        <v>1000000.0</v>
      </c>
      <c r="M1139" s="8" t="s">
        <v>997</v>
      </c>
      <c r="N1139" s="10">
        <v>1000000.0</v>
      </c>
      <c r="O1139" s="10">
        <v>1000000.0</v>
      </c>
      <c r="P1139" s="10">
        <f t="shared" si="133"/>
        <v>0</v>
      </c>
      <c r="Q1139" s="8"/>
      <c r="R1139" s="8"/>
      <c r="S1139" s="8" t="s">
        <v>43</v>
      </c>
      <c r="T1139" s="8"/>
      <c r="U1139" s="8"/>
      <c r="V1139" s="8" t="s">
        <v>3038</v>
      </c>
      <c r="W1139" s="8" t="s">
        <v>3039</v>
      </c>
    </row>
    <row r="1140" ht="39.75" customHeight="1">
      <c r="A1140" s="7">
        <v>168.0</v>
      </c>
      <c r="B1140" s="7">
        <v>2025.0</v>
      </c>
      <c r="C1140" s="8" t="s">
        <v>495</v>
      </c>
      <c r="D1140" s="8" t="s">
        <v>24</v>
      </c>
      <c r="E1140" s="8" t="s">
        <v>2943</v>
      </c>
      <c r="F1140" s="10">
        <v>2502106.05</v>
      </c>
      <c r="G1140" s="8" t="s">
        <v>260</v>
      </c>
      <c r="H1140" s="8" t="s">
        <v>129</v>
      </c>
      <c r="I1140" s="8" t="s">
        <v>80</v>
      </c>
      <c r="J1140" s="8" t="s">
        <v>3040</v>
      </c>
      <c r="K1140" s="11">
        <v>45730.0</v>
      </c>
      <c r="L1140" s="68">
        <v>2502106.05</v>
      </c>
      <c r="M1140" s="8" t="s">
        <v>1668</v>
      </c>
      <c r="N1140" s="10">
        <v>2502106.05</v>
      </c>
      <c r="O1140" s="10">
        <v>2502106.05</v>
      </c>
      <c r="P1140" s="10">
        <f t="shared" si="133"/>
        <v>0</v>
      </c>
      <c r="Q1140" s="8"/>
      <c r="R1140" s="8"/>
      <c r="S1140" s="8" t="s">
        <v>83</v>
      </c>
      <c r="T1140" s="8"/>
      <c r="U1140" s="8"/>
      <c r="V1140" s="8" t="s">
        <v>3041</v>
      </c>
      <c r="W1140" s="8" t="s">
        <v>3042</v>
      </c>
    </row>
    <row r="1141" ht="39.75" customHeight="1">
      <c r="A1141" s="17">
        <v>169.0</v>
      </c>
      <c r="B1141" s="17">
        <v>2025.0</v>
      </c>
      <c r="C1141" s="18" t="s">
        <v>495</v>
      </c>
      <c r="D1141" s="18" t="s">
        <v>24</v>
      </c>
      <c r="E1141" s="18" t="s">
        <v>2943</v>
      </c>
      <c r="F1141" s="19">
        <v>160000.0</v>
      </c>
      <c r="G1141" s="18" t="s">
        <v>1671</v>
      </c>
      <c r="H1141" s="18" t="s">
        <v>27</v>
      </c>
      <c r="I1141" s="18" t="s">
        <v>28</v>
      </c>
      <c r="J1141" s="72"/>
      <c r="K1141" s="20"/>
      <c r="L1141" s="71">
        <v>0.0</v>
      </c>
      <c r="M1141" s="18"/>
      <c r="N1141" s="19">
        <v>0.0</v>
      </c>
      <c r="O1141" s="19">
        <v>0.0</v>
      </c>
      <c r="P1141" s="19">
        <f t="shared" ref="P1141:P1142" si="134">SUM(L1141-O1141)</f>
        <v>0</v>
      </c>
      <c r="Q1141" s="18"/>
      <c r="R1141" s="18"/>
      <c r="S1141" s="18"/>
      <c r="T1141" s="18"/>
      <c r="U1141" s="18"/>
      <c r="V1141" s="18" t="s">
        <v>3043</v>
      </c>
      <c r="W1141" s="32" t="s">
        <v>2295</v>
      </c>
    </row>
    <row r="1142" ht="39.75" customHeight="1">
      <c r="A1142" s="17">
        <v>170.0</v>
      </c>
      <c r="B1142" s="17">
        <v>2025.0</v>
      </c>
      <c r="C1142" s="18" t="s">
        <v>495</v>
      </c>
      <c r="D1142" s="18" t="s">
        <v>24</v>
      </c>
      <c r="E1142" s="18" t="s">
        <v>2943</v>
      </c>
      <c r="F1142" s="19">
        <v>200000.0</v>
      </c>
      <c r="G1142" s="18" t="s">
        <v>1671</v>
      </c>
      <c r="H1142" s="18" t="s">
        <v>27</v>
      </c>
      <c r="I1142" s="18" t="s">
        <v>28</v>
      </c>
      <c r="J1142" s="72"/>
      <c r="K1142" s="20"/>
      <c r="L1142" s="71">
        <v>0.0</v>
      </c>
      <c r="M1142" s="18"/>
      <c r="N1142" s="19">
        <v>0.0</v>
      </c>
      <c r="O1142" s="19">
        <v>0.0</v>
      </c>
      <c r="P1142" s="19">
        <f t="shared" si="134"/>
        <v>0</v>
      </c>
      <c r="Q1142" s="18"/>
      <c r="R1142" s="18"/>
      <c r="S1142" s="18"/>
      <c r="T1142" s="18"/>
      <c r="U1142" s="18"/>
      <c r="V1142" s="18" t="s">
        <v>3044</v>
      </c>
      <c r="W1142" s="32" t="s">
        <v>2295</v>
      </c>
    </row>
    <row r="1143" ht="39.75" customHeight="1">
      <c r="A1143" s="43">
        <v>171.0</v>
      </c>
      <c r="B1143" s="43">
        <v>2025.0</v>
      </c>
      <c r="C1143" s="44" t="s">
        <v>495</v>
      </c>
      <c r="D1143" s="44" t="s">
        <v>24</v>
      </c>
      <c r="E1143" s="44" t="s">
        <v>2943</v>
      </c>
      <c r="F1143" s="45">
        <v>195957.01</v>
      </c>
      <c r="G1143" s="44" t="s">
        <v>74</v>
      </c>
      <c r="H1143" s="44" t="s">
        <v>1673</v>
      </c>
      <c r="I1143" s="44" t="s">
        <v>80</v>
      </c>
      <c r="J1143" s="69" t="s">
        <v>3045</v>
      </c>
      <c r="K1143" s="46">
        <v>46022.0</v>
      </c>
      <c r="L1143" s="45">
        <v>195957.01</v>
      </c>
      <c r="M1143" s="44" t="s">
        <v>3046</v>
      </c>
      <c r="N1143" s="45">
        <v>195957.01</v>
      </c>
      <c r="O1143" s="45">
        <v>0.0</v>
      </c>
      <c r="P1143" s="45">
        <f>SUM(F1143-O1143)</f>
        <v>195957.01</v>
      </c>
      <c r="Q1143" s="44"/>
      <c r="R1143" s="44"/>
      <c r="S1143" s="44" t="s">
        <v>83</v>
      </c>
      <c r="T1143" s="44"/>
      <c r="U1143" s="44"/>
      <c r="V1143" s="44" t="s">
        <v>3047</v>
      </c>
      <c r="W1143" s="44" t="s">
        <v>3048</v>
      </c>
    </row>
    <row r="1144" ht="39.75" customHeight="1">
      <c r="A1144" s="75">
        <v>171.0</v>
      </c>
      <c r="B1144" s="17">
        <v>2025.0</v>
      </c>
      <c r="C1144" s="18" t="s">
        <v>495</v>
      </c>
      <c r="D1144" s="18" t="s">
        <v>24</v>
      </c>
      <c r="E1144" s="18" t="s">
        <v>2943</v>
      </c>
      <c r="F1144" s="19">
        <v>4149.04</v>
      </c>
      <c r="G1144" s="18" t="s">
        <v>74</v>
      </c>
      <c r="H1144" s="18" t="s">
        <v>1673</v>
      </c>
      <c r="I1144" s="18" t="s">
        <v>80</v>
      </c>
      <c r="J1144" s="72"/>
      <c r="K1144" s="20"/>
      <c r="L1144" s="71">
        <v>0.0</v>
      </c>
      <c r="M1144" s="18"/>
      <c r="N1144" s="19">
        <v>0.0</v>
      </c>
      <c r="O1144" s="19">
        <v>0.0</v>
      </c>
      <c r="P1144" s="19">
        <f>SUM(L1144-O1144)</f>
        <v>0</v>
      </c>
      <c r="Q1144" s="18"/>
      <c r="R1144" s="18"/>
      <c r="S1144" s="18"/>
      <c r="T1144" s="18"/>
      <c r="U1144" s="18"/>
      <c r="V1144" s="18" t="s">
        <v>3047</v>
      </c>
      <c r="W1144" s="32" t="s">
        <v>2295</v>
      </c>
    </row>
    <row r="1145" ht="39.75" customHeight="1">
      <c r="A1145" s="7">
        <v>172.0</v>
      </c>
      <c r="B1145" s="7">
        <v>2025.0</v>
      </c>
      <c r="C1145" s="8" t="s">
        <v>495</v>
      </c>
      <c r="D1145" s="8" t="s">
        <v>24</v>
      </c>
      <c r="E1145" s="8" t="s">
        <v>2943</v>
      </c>
      <c r="F1145" s="10">
        <v>300000.0</v>
      </c>
      <c r="G1145" s="8" t="s">
        <v>74</v>
      </c>
      <c r="H1145" s="8" t="s">
        <v>75</v>
      </c>
      <c r="I1145" s="8" t="s">
        <v>86</v>
      </c>
      <c r="J1145" s="8" t="s">
        <v>3049</v>
      </c>
      <c r="K1145" s="11">
        <v>45916.0</v>
      </c>
      <c r="L1145" s="68">
        <v>300000.0</v>
      </c>
      <c r="M1145" s="8" t="s">
        <v>3050</v>
      </c>
      <c r="N1145" s="68">
        <v>300000.0</v>
      </c>
      <c r="O1145" s="68">
        <v>300000.0</v>
      </c>
      <c r="P1145" s="10">
        <f t="shared" ref="P1145:P1152" si="135">SUM(F1145-O1145)</f>
        <v>0</v>
      </c>
      <c r="Q1145" s="8"/>
      <c r="R1145" s="8"/>
      <c r="S1145" s="8" t="s">
        <v>83</v>
      </c>
      <c r="T1145" s="8"/>
      <c r="U1145" s="8"/>
      <c r="V1145" s="8" t="s">
        <v>3051</v>
      </c>
      <c r="W1145" s="8" t="s">
        <v>3052</v>
      </c>
    </row>
    <row r="1146" ht="39.75" customHeight="1">
      <c r="A1146" s="7">
        <v>173.0</v>
      </c>
      <c r="B1146" s="7">
        <v>2025.0</v>
      </c>
      <c r="C1146" s="8" t="s">
        <v>495</v>
      </c>
      <c r="D1146" s="8" t="s">
        <v>24</v>
      </c>
      <c r="E1146" s="8" t="s">
        <v>2943</v>
      </c>
      <c r="F1146" s="10">
        <v>250000.0</v>
      </c>
      <c r="G1146" s="8" t="s">
        <v>507</v>
      </c>
      <c r="H1146" s="8" t="s">
        <v>27</v>
      </c>
      <c r="I1146" s="8" t="s">
        <v>40</v>
      </c>
      <c r="J1146" s="70" t="s">
        <v>3053</v>
      </c>
      <c r="K1146" s="21">
        <v>45964.0</v>
      </c>
      <c r="L1146" s="10">
        <v>250000.0</v>
      </c>
      <c r="M1146" s="9" t="s">
        <v>1768</v>
      </c>
      <c r="N1146" s="10">
        <v>250000.0</v>
      </c>
      <c r="O1146" s="10">
        <v>250000.0</v>
      </c>
      <c r="P1146" s="10">
        <f t="shared" si="135"/>
        <v>0</v>
      </c>
      <c r="Q1146" s="8"/>
      <c r="R1146" s="8"/>
      <c r="S1146" s="8" t="s">
        <v>43</v>
      </c>
      <c r="T1146" s="8"/>
      <c r="U1146" s="8"/>
      <c r="V1146" s="8" t="s">
        <v>3054</v>
      </c>
      <c r="W1146" s="8" t="s">
        <v>3055</v>
      </c>
    </row>
    <row r="1147" ht="39.75" customHeight="1">
      <c r="A1147" s="43">
        <v>173.0</v>
      </c>
      <c r="B1147" s="43">
        <v>2025.0</v>
      </c>
      <c r="C1147" s="44" t="s">
        <v>495</v>
      </c>
      <c r="D1147" s="44" t="s">
        <v>24</v>
      </c>
      <c r="E1147" s="44" t="s">
        <v>2943</v>
      </c>
      <c r="F1147" s="73">
        <v>2001000.0</v>
      </c>
      <c r="G1147" s="44" t="s">
        <v>66</v>
      </c>
      <c r="H1147" s="44" t="s">
        <v>27</v>
      </c>
      <c r="I1147" s="44" t="s">
        <v>67</v>
      </c>
      <c r="J1147" s="86" t="s">
        <v>3056</v>
      </c>
      <c r="K1147" s="87">
        <v>45971.0</v>
      </c>
      <c r="L1147" s="73">
        <v>2001000.0</v>
      </c>
      <c r="M1147" s="88" t="s">
        <v>1647</v>
      </c>
      <c r="N1147" s="74">
        <v>327258.42</v>
      </c>
      <c r="O1147" s="74">
        <v>327258.42</v>
      </c>
      <c r="P1147" s="45">
        <f t="shared" si="135"/>
        <v>1673741.58</v>
      </c>
      <c r="Q1147" s="44"/>
      <c r="R1147" s="44"/>
      <c r="S1147" s="44" t="s">
        <v>31</v>
      </c>
      <c r="T1147" s="44"/>
      <c r="U1147" s="44"/>
      <c r="V1147" s="44" t="s">
        <v>1361</v>
      </c>
      <c r="W1147" s="44" t="s">
        <v>3057</v>
      </c>
    </row>
    <row r="1148" ht="39.75" customHeight="1">
      <c r="A1148" s="7">
        <v>173.0</v>
      </c>
      <c r="B1148" s="7">
        <v>2025.0</v>
      </c>
      <c r="C1148" s="8" t="s">
        <v>495</v>
      </c>
      <c r="D1148" s="8" t="s">
        <v>24</v>
      </c>
      <c r="E1148" s="8" t="s">
        <v>2943</v>
      </c>
      <c r="F1148" s="10">
        <v>111000.0</v>
      </c>
      <c r="G1148" s="8" t="s">
        <v>66</v>
      </c>
      <c r="H1148" s="8" t="s">
        <v>27</v>
      </c>
      <c r="I1148" s="8" t="s">
        <v>67</v>
      </c>
      <c r="J1148" s="67" t="s">
        <v>3058</v>
      </c>
      <c r="K1148" s="11">
        <v>45988.0</v>
      </c>
      <c r="L1148" s="10">
        <v>111000.0</v>
      </c>
      <c r="M1148" s="8" t="s">
        <v>1647</v>
      </c>
      <c r="N1148" s="10">
        <v>111000.0</v>
      </c>
      <c r="O1148" s="10">
        <v>111000.0</v>
      </c>
      <c r="P1148" s="10">
        <f t="shared" si="135"/>
        <v>0</v>
      </c>
      <c r="Q1148" s="8"/>
      <c r="R1148" s="8"/>
      <c r="S1148" s="8" t="s">
        <v>31</v>
      </c>
      <c r="T1148" s="8"/>
      <c r="U1148" s="8"/>
      <c r="V1148" s="8" t="s">
        <v>1361</v>
      </c>
      <c r="W1148" s="8" t="s">
        <v>3059</v>
      </c>
    </row>
    <row r="1149" ht="39.75" customHeight="1">
      <c r="A1149" s="7">
        <v>174.0</v>
      </c>
      <c r="B1149" s="7">
        <v>2025.0</v>
      </c>
      <c r="C1149" s="8" t="s">
        <v>495</v>
      </c>
      <c r="D1149" s="8" t="s">
        <v>24</v>
      </c>
      <c r="E1149" s="8" t="s">
        <v>2943</v>
      </c>
      <c r="F1149" s="10">
        <v>1000000.0</v>
      </c>
      <c r="G1149" s="8" t="s">
        <v>74</v>
      </c>
      <c r="H1149" s="8" t="s">
        <v>265</v>
      </c>
      <c r="I1149" s="8" t="s">
        <v>123</v>
      </c>
      <c r="J1149" s="67" t="s">
        <v>3060</v>
      </c>
      <c r="K1149" s="11">
        <v>46021.0</v>
      </c>
      <c r="L1149" s="10">
        <v>1000000.0</v>
      </c>
      <c r="M1149" s="8" t="s">
        <v>3061</v>
      </c>
      <c r="N1149" s="10">
        <v>1000000.0</v>
      </c>
      <c r="O1149" s="10">
        <v>1000000.0</v>
      </c>
      <c r="P1149" s="10">
        <f t="shared" si="135"/>
        <v>0</v>
      </c>
      <c r="Q1149" s="8"/>
      <c r="R1149" s="8"/>
      <c r="S1149" s="8" t="s">
        <v>31</v>
      </c>
      <c r="T1149" s="8"/>
      <c r="U1149" s="8"/>
      <c r="V1149" s="8" t="s">
        <v>3062</v>
      </c>
      <c r="W1149" s="8" t="s">
        <v>3063</v>
      </c>
    </row>
    <row r="1150" ht="39.75" customHeight="1">
      <c r="A1150" s="7">
        <v>175.0</v>
      </c>
      <c r="B1150" s="7">
        <v>2025.0</v>
      </c>
      <c r="C1150" s="8" t="s">
        <v>495</v>
      </c>
      <c r="D1150" s="8" t="s">
        <v>24</v>
      </c>
      <c r="E1150" s="8" t="s">
        <v>2943</v>
      </c>
      <c r="F1150" s="10">
        <v>300000.0</v>
      </c>
      <c r="G1150" s="8" t="s">
        <v>74</v>
      </c>
      <c r="H1150" s="8" t="s">
        <v>27</v>
      </c>
      <c r="I1150" s="8" t="s">
        <v>67</v>
      </c>
      <c r="J1150" s="67" t="s">
        <v>3064</v>
      </c>
      <c r="K1150" s="11">
        <v>46021.0</v>
      </c>
      <c r="L1150" s="10">
        <v>300000.0</v>
      </c>
      <c r="M1150" s="8" t="s">
        <v>3065</v>
      </c>
      <c r="N1150" s="10">
        <v>300000.0</v>
      </c>
      <c r="O1150" s="10">
        <v>300000.0</v>
      </c>
      <c r="P1150" s="10">
        <f t="shared" si="135"/>
        <v>0</v>
      </c>
      <c r="Q1150" s="8"/>
      <c r="R1150" s="8"/>
      <c r="S1150" s="8" t="s">
        <v>31</v>
      </c>
      <c r="T1150" s="8"/>
      <c r="U1150" s="8"/>
      <c r="V1150" s="8" t="s">
        <v>3066</v>
      </c>
      <c r="W1150" s="8" t="s">
        <v>3067</v>
      </c>
    </row>
    <row r="1151" ht="39.75" customHeight="1">
      <c r="A1151" s="7">
        <v>176.0</v>
      </c>
      <c r="B1151" s="7">
        <v>2025.0</v>
      </c>
      <c r="C1151" s="8" t="s">
        <v>495</v>
      </c>
      <c r="D1151" s="8" t="s">
        <v>24</v>
      </c>
      <c r="E1151" s="8" t="s">
        <v>2943</v>
      </c>
      <c r="F1151" s="10">
        <v>1137893.95</v>
      </c>
      <c r="G1151" s="8" t="s">
        <v>260</v>
      </c>
      <c r="H1151" s="8" t="s">
        <v>27</v>
      </c>
      <c r="I1151" s="8" t="s">
        <v>40</v>
      </c>
      <c r="J1151" s="67" t="s">
        <v>3068</v>
      </c>
      <c r="K1151" s="11">
        <v>45994.0</v>
      </c>
      <c r="L1151" s="10">
        <v>1137893.95</v>
      </c>
      <c r="M1151" s="8" t="s">
        <v>3069</v>
      </c>
      <c r="N1151" s="10">
        <v>1137893.95</v>
      </c>
      <c r="O1151" s="10">
        <v>1137893.95</v>
      </c>
      <c r="P1151" s="10">
        <f t="shared" si="135"/>
        <v>0</v>
      </c>
      <c r="Q1151" s="8"/>
      <c r="R1151" s="8"/>
      <c r="S1151" s="8" t="s">
        <v>43</v>
      </c>
      <c r="T1151" s="8"/>
      <c r="U1151" s="8"/>
      <c r="V1151" s="8" t="s">
        <v>3070</v>
      </c>
      <c r="W1151" s="8" t="s">
        <v>3071</v>
      </c>
    </row>
    <row r="1152" ht="39.75" customHeight="1">
      <c r="A1152" s="7">
        <v>176.0</v>
      </c>
      <c r="B1152" s="7">
        <v>2025.0</v>
      </c>
      <c r="C1152" s="8" t="s">
        <v>495</v>
      </c>
      <c r="D1152" s="8" t="s">
        <v>24</v>
      </c>
      <c r="E1152" s="8" t="s">
        <v>2943</v>
      </c>
      <c r="F1152" s="10">
        <v>300000.0</v>
      </c>
      <c r="G1152" s="8" t="s">
        <v>74</v>
      </c>
      <c r="H1152" s="8" t="s">
        <v>27</v>
      </c>
      <c r="I1152" s="8" t="s">
        <v>67</v>
      </c>
      <c r="J1152" s="67" t="s">
        <v>3064</v>
      </c>
      <c r="K1152" s="11">
        <v>46021.0</v>
      </c>
      <c r="L1152" s="10">
        <v>300000.0</v>
      </c>
      <c r="M1152" s="8" t="s">
        <v>3065</v>
      </c>
      <c r="N1152" s="10">
        <v>300000.0</v>
      </c>
      <c r="O1152" s="10">
        <v>300000.0</v>
      </c>
      <c r="P1152" s="10">
        <f t="shared" si="135"/>
        <v>0</v>
      </c>
      <c r="Q1152" s="8"/>
      <c r="R1152" s="8"/>
      <c r="S1152" s="8" t="s">
        <v>31</v>
      </c>
      <c r="T1152" s="8"/>
      <c r="U1152" s="8"/>
      <c r="V1152" s="8" t="s">
        <v>3066</v>
      </c>
      <c r="W1152" s="8" t="s">
        <v>3067</v>
      </c>
    </row>
    <row r="1153" ht="39.75" customHeight="1">
      <c r="A1153" s="17">
        <v>176.0</v>
      </c>
      <c r="B1153" s="17">
        <v>2025.0</v>
      </c>
      <c r="C1153" s="18" t="s">
        <v>495</v>
      </c>
      <c r="D1153" s="18" t="s">
        <v>24</v>
      </c>
      <c r="E1153" s="18" t="s">
        <v>2943</v>
      </c>
      <c r="F1153" s="19">
        <v>124212.1</v>
      </c>
      <c r="G1153" s="18" t="s">
        <v>713</v>
      </c>
      <c r="H1153" s="18" t="s">
        <v>27</v>
      </c>
      <c r="I1153" s="18" t="s">
        <v>28</v>
      </c>
      <c r="J1153" s="72"/>
      <c r="K1153" s="20"/>
      <c r="L1153" s="71">
        <v>0.0</v>
      </c>
      <c r="M1153" s="18"/>
      <c r="N1153" s="19">
        <v>0.0</v>
      </c>
      <c r="O1153" s="19">
        <v>0.0</v>
      </c>
      <c r="P1153" s="19">
        <f>SUM(L1153-O1153)</f>
        <v>0</v>
      </c>
      <c r="Q1153" s="18"/>
      <c r="R1153" s="18"/>
      <c r="S1153" s="18"/>
      <c r="T1153" s="18"/>
      <c r="U1153" s="18"/>
      <c r="V1153" s="18" t="s">
        <v>3072</v>
      </c>
      <c r="W1153" s="32" t="s">
        <v>2295</v>
      </c>
    </row>
    <row r="1154" ht="39.75" customHeight="1">
      <c r="A1154" s="7">
        <v>177.0</v>
      </c>
      <c r="B1154" s="7">
        <v>2025.0</v>
      </c>
      <c r="C1154" s="8" t="s">
        <v>495</v>
      </c>
      <c r="D1154" s="8" t="s">
        <v>24</v>
      </c>
      <c r="E1154" s="8" t="s">
        <v>2943</v>
      </c>
      <c r="F1154" s="10">
        <v>637022.22</v>
      </c>
      <c r="G1154" s="8" t="s">
        <v>1264</v>
      </c>
      <c r="H1154" s="8" t="s">
        <v>27</v>
      </c>
      <c r="I1154" s="8" t="s">
        <v>67</v>
      </c>
      <c r="J1154" s="8" t="s">
        <v>3073</v>
      </c>
      <c r="K1154" s="11">
        <v>45772.0</v>
      </c>
      <c r="L1154" s="68">
        <v>637022.22</v>
      </c>
      <c r="M1154" s="8" t="s">
        <v>3074</v>
      </c>
      <c r="N1154" s="68">
        <v>637022.22</v>
      </c>
      <c r="O1154" s="68">
        <v>637022.22</v>
      </c>
      <c r="P1154" s="10">
        <f t="shared" ref="P1154:P1156" si="136">SUM(F1154-O1154)</f>
        <v>0</v>
      </c>
      <c r="Q1154" s="8"/>
      <c r="R1154" s="8"/>
      <c r="S1154" s="8" t="s">
        <v>31</v>
      </c>
      <c r="T1154" s="8"/>
      <c r="U1154" s="8"/>
      <c r="V1154" s="8" t="s">
        <v>3075</v>
      </c>
      <c r="W1154" s="8" t="s">
        <v>3076</v>
      </c>
    </row>
    <row r="1155" ht="39.75" customHeight="1">
      <c r="A1155" s="7">
        <v>177.0</v>
      </c>
      <c r="B1155" s="7">
        <v>2025.0</v>
      </c>
      <c r="C1155" s="8" t="s">
        <v>495</v>
      </c>
      <c r="D1155" s="8" t="s">
        <v>24</v>
      </c>
      <c r="E1155" s="8" t="s">
        <v>2943</v>
      </c>
      <c r="F1155" s="10">
        <v>1260427.1</v>
      </c>
      <c r="G1155" s="8" t="s">
        <v>1264</v>
      </c>
      <c r="H1155" s="8" t="s">
        <v>27</v>
      </c>
      <c r="I1155" s="8" t="s">
        <v>67</v>
      </c>
      <c r="J1155" s="8" t="s">
        <v>3077</v>
      </c>
      <c r="K1155" s="11">
        <v>45849.0</v>
      </c>
      <c r="L1155" s="10">
        <v>1260427.1</v>
      </c>
      <c r="M1155" s="8" t="s">
        <v>3074</v>
      </c>
      <c r="N1155" s="10">
        <v>1260427.1</v>
      </c>
      <c r="O1155" s="10">
        <v>1260427.1</v>
      </c>
      <c r="P1155" s="10">
        <f t="shared" si="136"/>
        <v>0</v>
      </c>
      <c r="Q1155" s="8"/>
      <c r="R1155" s="8"/>
      <c r="S1155" s="8" t="s">
        <v>31</v>
      </c>
      <c r="T1155" s="8"/>
      <c r="U1155" s="8"/>
      <c r="V1155" s="8" t="s">
        <v>3075</v>
      </c>
      <c r="W1155" s="8" t="s">
        <v>3078</v>
      </c>
    </row>
    <row r="1156" ht="39.75" customHeight="1">
      <c r="A1156" s="7">
        <v>177.0</v>
      </c>
      <c r="B1156" s="7">
        <v>2025.0</v>
      </c>
      <c r="C1156" s="8" t="s">
        <v>495</v>
      </c>
      <c r="D1156" s="8" t="s">
        <v>24</v>
      </c>
      <c r="E1156" s="8" t="s">
        <v>2943</v>
      </c>
      <c r="F1156" s="10">
        <v>952764.98</v>
      </c>
      <c r="G1156" s="8" t="s">
        <v>1264</v>
      </c>
      <c r="H1156" s="8" t="s">
        <v>27</v>
      </c>
      <c r="I1156" s="8" t="s">
        <v>67</v>
      </c>
      <c r="J1156" s="67" t="s">
        <v>3079</v>
      </c>
      <c r="K1156" s="11">
        <v>45946.0</v>
      </c>
      <c r="L1156" s="10">
        <v>952764.98</v>
      </c>
      <c r="M1156" s="8" t="s">
        <v>3074</v>
      </c>
      <c r="N1156" s="10">
        <v>952764.98</v>
      </c>
      <c r="O1156" s="10">
        <v>952764.98</v>
      </c>
      <c r="P1156" s="10">
        <f t="shared" si="136"/>
        <v>0</v>
      </c>
      <c r="Q1156" s="8"/>
      <c r="R1156" s="8"/>
      <c r="S1156" s="8" t="s">
        <v>31</v>
      </c>
      <c r="T1156" s="8"/>
      <c r="U1156" s="8"/>
      <c r="V1156" s="8" t="s">
        <v>3075</v>
      </c>
      <c r="W1156" s="8" t="s">
        <v>3080</v>
      </c>
    </row>
    <row r="1157" ht="39.75" customHeight="1">
      <c r="A1157" s="17">
        <v>177.0</v>
      </c>
      <c r="B1157" s="17">
        <v>2025.0</v>
      </c>
      <c r="C1157" s="18" t="s">
        <v>495</v>
      </c>
      <c r="D1157" s="18" t="s">
        <v>24</v>
      </c>
      <c r="E1157" s="18" t="s">
        <v>2943</v>
      </c>
      <c r="F1157" s="19">
        <v>11891.75</v>
      </c>
      <c r="G1157" s="18" t="s">
        <v>1264</v>
      </c>
      <c r="H1157" s="18" t="s">
        <v>27</v>
      </c>
      <c r="I1157" s="18" t="s">
        <v>67</v>
      </c>
      <c r="J1157" s="18"/>
      <c r="K1157" s="20"/>
      <c r="L1157" s="71">
        <v>0.0</v>
      </c>
      <c r="M1157" s="18"/>
      <c r="N1157" s="19">
        <v>0.0</v>
      </c>
      <c r="O1157" s="19">
        <v>0.0</v>
      </c>
      <c r="P1157" s="19">
        <f>SUM(L1157-O1157)</f>
        <v>0</v>
      </c>
      <c r="Q1157" s="18"/>
      <c r="R1157" s="18"/>
      <c r="S1157" s="18"/>
      <c r="T1157" s="18"/>
      <c r="U1157" s="18"/>
      <c r="V1157" s="18" t="s">
        <v>3075</v>
      </c>
      <c r="W1157" s="18"/>
    </row>
    <row r="1158" ht="39.75" customHeight="1">
      <c r="A1158" s="43">
        <v>178.0</v>
      </c>
      <c r="B1158" s="43">
        <v>2025.0</v>
      </c>
      <c r="C1158" s="44" t="s">
        <v>495</v>
      </c>
      <c r="D1158" s="44" t="s">
        <v>24</v>
      </c>
      <c r="E1158" s="44" t="s">
        <v>2943</v>
      </c>
      <c r="F1158" s="45">
        <v>100000.0</v>
      </c>
      <c r="G1158" s="44" t="s">
        <v>66</v>
      </c>
      <c r="H1158" s="44" t="s">
        <v>75</v>
      </c>
      <c r="I1158" s="44" t="s">
        <v>86</v>
      </c>
      <c r="J1158" s="69" t="s">
        <v>3081</v>
      </c>
      <c r="K1158" s="46">
        <v>46013.0</v>
      </c>
      <c r="L1158" s="45">
        <v>100000.0</v>
      </c>
      <c r="M1158" s="44" t="s">
        <v>3082</v>
      </c>
      <c r="N1158" s="45">
        <v>0.0</v>
      </c>
      <c r="O1158" s="45">
        <v>0.0</v>
      </c>
      <c r="P1158" s="45">
        <f t="shared" ref="P1158:P1160" si="137">SUM(F1158-O1158)</f>
        <v>100000</v>
      </c>
      <c r="Q1158" s="44"/>
      <c r="R1158" s="44"/>
      <c r="S1158" s="44" t="s">
        <v>83</v>
      </c>
      <c r="T1158" s="44"/>
      <c r="U1158" s="44"/>
      <c r="V1158" s="44" t="s">
        <v>3083</v>
      </c>
      <c r="W1158" s="44" t="s">
        <v>3084</v>
      </c>
    </row>
    <row r="1159" ht="39.75" customHeight="1">
      <c r="A1159" s="7">
        <v>179.0</v>
      </c>
      <c r="B1159" s="7">
        <v>2025.0</v>
      </c>
      <c r="C1159" s="8" t="s">
        <v>495</v>
      </c>
      <c r="D1159" s="8" t="s">
        <v>24</v>
      </c>
      <c r="E1159" s="8" t="s">
        <v>2943</v>
      </c>
      <c r="F1159" s="10">
        <v>270000.0</v>
      </c>
      <c r="G1159" s="8" t="s">
        <v>507</v>
      </c>
      <c r="H1159" s="8" t="s">
        <v>97</v>
      </c>
      <c r="I1159" s="8" t="s">
        <v>86</v>
      </c>
      <c r="J1159" s="70" t="s">
        <v>3085</v>
      </c>
      <c r="K1159" s="21">
        <v>45964.0</v>
      </c>
      <c r="L1159" s="10">
        <v>270000.0</v>
      </c>
      <c r="M1159" s="9" t="s">
        <v>3086</v>
      </c>
      <c r="N1159" s="10">
        <v>270000.0</v>
      </c>
      <c r="O1159" s="10">
        <v>270000.0</v>
      </c>
      <c r="P1159" s="10">
        <f t="shared" si="137"/>
        <v>0</v>
      </c>
      <c r="Q1159" s="8"/>
      <c r="R1159" s="8"/>
      <c r="S1159" s="8" t="s">
        <v>83</v>
      </c>
      <c r="T1159" s="8"/>
      <c r="U1159" s="8"/>
      <c r="V1159" s="8" t="s">
        <v>3087</v>
      </c>
      <c r="W1159" s="9" t="s">
        <v>3088</v>
      </c>
    </row>
    <row r="1160" ht="39.75" customHeight="1">
      <c r="A1160" s="7">
        <v>179.0</v>
      </c>
      <c r="B1160" s="7">
        <v>2025.0</v>
      </c>
      <c r="C1160" s="8" t="s">
        <v>495</v>
      </c>
      <c r="D1160" s="8" t="s">
        <v>24</v>
      </c>
      <c r="E1160" s="8" t="s">
        <v>2943</v>
      </c>
      <c r="F1160" s="10">
        <v>29880.0</v>
      </c>
      <c r="G1160" s="8" t="s">
        <v>507</v>
      </c>
      <c r="H1160" s="8" t="s">
        <v>97</v>
      </c>
      <c r="I1160" s="8" t="s">
        <v>80</v>
      </c>
      <c r="J1160" s="70" t="s">
        <v>3089</v>
      </c>
      <c r="K1160" s="21">
        <v>45964.0</v>
      </c>
      <c r="L1160" s="10">
        <v>29880.0</v>
      </c>
      <c r="M1160" s="9" t="s">
        <v>3090</v>
      </c>
      <c r="N1160" s="10">
        <v>29880.0</v>
      </c>
      <c r="O1160" s="10">
        <v>29880.0</v>
      </c>
      <c r="P1160" s="10">
        <f t="shared" si="137"/>
        <v>0</v>
      </c>
      <c r="Q1160" s="8"/>
      <c r="R1160" s="8"/>
      <c r="S1160" s="8" t="s">
        <v>83</v>
      </c>
      <c r="T1160" s="8"/>
      <c r="U1160" s="8"/>
      <c r="V1160" s="8" t="s">
        <v>3091</v>
      </c>
      <c r="W1160" s="9" t="s">
        <v>3092</v>
      </c>
    </row>
    <row r="1161" ht="39.75" customHeight="1">
      <c r="A1161" s="75">
        <v>179.0</v>
      </c>
      <c r="B1161" s="17">
        <v>2025.0</v>
      </c>
      <c r="C1161" s="18" t="s">
        <v>495</v>
      </c>
      <c r="D1161" s="18" t="s">
        <v>24</v>
      </c>
      <c r="E1161" s="18" t="s">
        <v>2943</v>
      </c>
      <c r="F1161" s="19">
        <v>120.0</v>
      </c>
      <c r="G1161" s="18" t="s">
        <v>507</v>
      </c>
      <c r="H1161" s="18" t="s">
        <v>97</v>
      </c>
      <c r="I1161" s="18" t="s">
        <v>80</v>
      </c>
      <c r="J1161" s="72"/>
      <c r="K1161" s="20"/>
      <c r="L1161" s="71">
        <v>0.0</v>
      </c>
      <c r="M1161" s="18"/>
      <c r="N1161" s="19">
        <v>0.0</v>
      </c>
      <c r="O1161" s="19">
        <v>0.0</v>
      </c>
      <c r="P1161" s="19">
        <f>SUM(L1161-O1161)</f>
        <v>0</v>
      </c>
      <c r="Q1161" s="18"/>
      <c r="R1161" s="18"/>
      <c r="S1161" s="18"/>
      <c r="T1161" s="18"/>
      <c r="U1161" s="18"/>
      <c r="V1161" s="18" t="s">
        <v>3091</v>
      </c>
      <c r="W1161" s="32" t="s">
        <v>2295</v>
      </c>
    </row>
    <row r="1162" ht="39.75" customHeight="1">
      <c r="A1162" s="7">
        <v>180.0</v>
      </c>
      <c r="B1162" s="7">
        <v>2025.0</v>
      </c>
      <c r="C1162" s="8" t="s">
        <v>495</v>
      </c>
      <c r="D1162" s="8" t="s">
        <v>24</v>
      </c>
      <c r="E1162" s="8" t="s">
        <v>2943</v>
      </c>
      <c r="F1162" s="10">
        <v>200000.0</v>
      </c>
      <c r="G1162" s="8" t="s">
        <v>260</v>
      </c>
      <c r="H1162" s="8" t="s">
        <v>338</v>
      </c>
      <c r="I1162" s="8" t="s">
        <v>80</v>
      </c>
      <c r="J1162" s="70" t="s">
        <v>3093</v>
      </c>
      <c r="K1162" s="21">
        <v>45973.0</v>
      </c>
      <c r="L1162" s="68">
        <v>200000.0</v>
      </c>
      <c r="M1162" s="9" t="s">
        <v>3094</v>
      </c>
      <c r="N1162" s="68">
        <v>200000.0</v>
      </c>
      <c r="O1162" s="68">
        <v>200000.0</v>
      </c>
      <c r="P1162" s="10">
        <f t="shared" ref="P1162:P1189" si="138">SUM(F1162-O1162)</f>
        <v>0</v>
      </c>
      <c r="Q1162" s="8"/>
      <c r="R1162" s="8"/>
      <c r="S1162" s="8" t="s">
        <v>83</v>
      </c>
      <c r="T1162" s="8"/>
      <c r="U1162" s="8"/>
      <c r="V1162" s="8" t="s">
        <v>3095</v>
      </c>
      <c r="W1162" s="8" t="s">
        <v>3096</v>
      </c>
    </row>
    <row r="1163" ht="39.75" customHeight="1">
      <c r="A1163" s="43">
        <v>181.0</v>
      </c>
      <c r="B1163" s="43">
        <v>2025.0</v>
      </c>
      <c r="C1163" s="44" t="s">
        <v>495</v>
      </c>
      <c r="D1163" s="44" t="s">
        <v>24</v>
      </c>
      <c r="E1163" s="44" t="s">
        <v>2943</v>
      </c>
      <c r="F1163" s="45">
        <v>1762106.05</v>
      </c>
      <c r="G1163" s="44" t="s">
        <v>66</v>
      </c>
      <c r="H1163" s="44" t="s">
        <v>27</v>
      </c>
      <c r="I1163" s="44" t="s">
        <v>80</v>
      </c>
      <c r="J1163" s="44" t="s">
        <v>3097</v>
      </c>
      <c r="K1163" s="46">
        <v>45888.0</v>
      </c>
      <c r="L1163" s="73">
        <v>1762106.05</v>
      </c>
      <c r="M1163" s="44" t="s">
        <v>1698</v>
      </c>
      <c r="N1163" s="74">
        <v>881053.02</v>
      </c>
      <c r="O1163" s="74">
        <v>881053.02</v>
      </c>
      <c r="P1163" s="45">
        <f t="shared" si="138"/>
        <v>881053.03</v>
      </c>
      <c r="Q1163" s="44"/>
      <c r="R1163" s="44"/>
      <c r="S1163" s="44" t="s">
        <v>83</v>
      </c>
      <c r="T1163" s="44"/>
      <c r="U1163" s="44"/>
      <c r="V1163" s="44" t="s">
        <v>3098</v>
      </c>
      <c r="W1163" s="44" t="s">
        <v>3099</v>
      </c>
    </row>
    <row r="1164" ht="39.75" customHeight="1">
      <c r="A1164" s="7">
        <v>181.0</v>
      </c>
      <c r="B1164" s="7">
        <v>2025.0</v>
      </c>
      <c r="C1164" s="8" t="s">
        <v>495</v>
      </c>
      <c r="D1164" s="8" t="s">
        <v>24</v>
      </c>
      <c r="E1164" s="8" t="s">
        <v>2943</v>
      </c>
      <c r="F1164" s="10">
        <v>419893.95</v>
      </c>
      <c r="G1164" s="8" t="s">
        <v>66</v>
      </c>
      <c r="H1164" s="8" t="s">
        <v>27</v>
      </c>
      <c r="I1164" s="8" t="s">
        <v>67</v>
      </c>
      <c r="J1164" s="67" t="s">
        <v>3100</v>
      </c>
      <c r="K1164" s="11">
        <v>46010.0</v>
      </c>
      <c r="L1164" s="10">
        <v>419893.95</v>
      </c>
      <c r="M1164" s="8" t="s">
        <v>1910</v>
      </c>
      <c r="N1164" s="10">
        <v>419893.95</v>
      </c>
      <c r="O1164" s="10">
        <v>419893.95</v>
      </c>
      <c r="P1164" s="10">
        <f t="shared" si="138"/>
        <v>0</v>
      </c>
      <c r="Q1164" s="8"/>
      <c r="R1164" s="8"/>
      <c r="S1164" s="8" t="s">
        <v>31</v>
      </c>
      <c r="T1164" s="8"/>
      <c r="U1164" s="8"/>
      <c r="V1164" s="8" t="s">
        <v>3101</v>
      </c>
      <c r="W1164" s="8" t="s">
        <v>3102</v>
      </c>
    </row>
    <row r="1165" ht="39.75" customHeight="1">
      <c r="A1165" s="43">
        <v>181.0</v>
      </c>
      <c r="B1165" s="43">
        <v>2025.0</v>
      </c>
      <c r="C1165" s="44" t="s">
        <v>495</v>
      </c>
      <c r="D1165" s="44" t="s">
        <v>24</v>
      </c>
      <c r="E1165" s="44" t="s">
        <v>2943</v>
      </c>
      <c r="F1165" s="45">
        <v>80106.05</v>
      </c>
      <c r="G1165" s="44" t="s">
        <v>66</v>
      </c>
      <c r="H1165" s="44" t="s">
        <v>27</v>
      </c>
      <c r="I1165" s="44" t="s">
        <v>67</v>
      </c>
      <c r="J1165" s="69" t="s">
        <v>3103</v>
      </c>
      <c r="K1165" s="46">
        <v>46010.0</v>
      </c>
      <c r="L1165" s="45">
        <v>80106.05</v>
      </c>
      <c r="M1165" s="44" t="s">
        <v>1910</v>
      </c>
      <c r="N1165" s="45">
        <v>35542.73</v>
      </c>
      <c r="O1165" s="45">
        <v>35542.73</v>
      </c>
      <c r="P1165" s="45">
        <f t="shared" si="138"/>
        <v>44563.32</v>
      </c>
      <c r="Q1165" s="44"/>
      <c r="R1165" s="44"/>
      <c r="S1165" s="44" t="s">
        <v>31</v>
      </c>
      <c r="T1165" s="44"/>
      <c r="U1165" s="44"/>
      <c r="V1165" s="44" t="s">
        <v>3101</v>
      </c>
      <c r="W1165" s="44" t="s">
        <v>3104</v>
      </c>
    </row>
    <row r="1166" ht="39.75" customHeight="1">
      <c r="A1166" s="7">
        <v>182.0</v>
      </c>
      <c r="B1166" s="7">
        <v>2025.0</v>
      </c>
      <c r="C1166" s="8" t="s">
        <v>495</v>
      </c>
      <c r="D1166" s="8" t="s">
        <v>24</v>
      </c>
      <c r="E1166" s="8" t="s">
        <v>2943</v>
      </c>
      <c r="F1166" s="10">
        <v>1206053.03</v>
      </c>
      <c r="G1166" s="8" t="s">
        <v>174</v>
      </c>
      <c r="H1166" s="8" t="s">
        <v>27</v>
      </c>
      <c r="I1166" s="8" t="s">
        <v>40</v>
      </c>
      <c r="J1166" s="67" t="s">
        <v>3105</v>
      </c>
      <c r="K1166" s="11">
        <v>45953.0</v>
      </c>
      <c r="L1166" s="10">
        <v>1206053.03</v>
      </c>
      <c r="M1166" s="8" t="s">
        <v>1899</v>
      </c>
      <c r="N1166" s="10">
        <v>1206053.03</v>
      </c>
      <c r="O1166" s="10">
        <v>1206053.03</v>
      </c>
      <c r="P1166" s="10">
        <f t="shared" si="138"/>
        <v>0</v>
      </c>
      <c r="Q1166" s="8"/>
      <c r="R1166" s="8"/>
      <c r="S1166" s="8" t="s">
        <v>43</v>
      </c>
      <c r="T1166" s="8"/>
      <c r="U1166" s="8"/>
      <c r="V1166" s="8" t="s">
        <v>3106</v>
      </c>
      <c r="W1166" s="8" t="s">
        <v>3107</v>
      </c>
    </row>
    <row r="1167" ht="39.75" customHeight="1">
      <c r="A1167" s="7">
        <v>183.0</v>
      </c>
      <c r="B1167" s="7">
        <v>2025.0</v>
      </c>
      <c r="C1167" s="8" t="s">
        <v>495</v>
      </c>
      <c r="D1167" s="8" t="s">
        <v>24</v>
      </c>
      <c r="E1167" s="8" t="s">
        <v>2943</v>
      </c>
      <c r="F1167" s="10">
        <v>1206053.02</v>
      </c>
      <c r="G1167" s="8" t="s">
        <v>260</v>
      </c>
      <c r="H1167" s="8" t="s">
        <v>27</v>
      </c>
      <c r="I1167" s="8" t="s">
        <v>40</v>
      </c>
      <c r="J1167" s="8" t="s">
        <v>3108</v>
      </c>
      <c r="K1167" s="11">
        <v>45887.0</v>
      </c>
      <c r="L1167" s="68">
        <v>1206053.02</v>
      </c>
      <c r="M1167" s="8" t="s">
        <v>1866</v>
      </c>
      <c r="N1167" s="10">
        <v>1206053.02</v>
      </c>
      <c r="O1167" s="10">
        <v>1206053.02</v>
      </c>
      <c r="P1167" s="10">
        <f t="shared" si="138"/>
        <v>0</v>
      </c>
      <c r="Q1167" s="8"/>
      <c r="R1167" s="8"/>
      <c r="S1167" s="8" t="s">
        <v>43</v>
      </c>
      <c r="T1167" s="8"/>
      <c r="U1167" s="8"/>
      <c r="V1167" s="8" t="s">
        <v>3109</v>
      </c>
      <c r="W1167" s="8" t="s">
        <v>3110</v>
      </c>
    </row>
    <row r="1168" ht="39.75" customHeight="1">
      <c r="A1168" s="7">
        <v>184.0</v>
      </c>
      <c r="B1168" s="7">
        <v>2025.0</v>
      </c>
      <c r="C1168" s="8" t="s">
        <v>495</v>
      </c>
      <c r="D1168" s="8" t="s">
        <v>24</v>
      </c>
      <c r="E1168" s="8" t="s">
        <v>2943</v>
      </c>
      <c r="F1168" s="10">
        <v>150000.0</v>
      </c>
      <c r="G1168" s="8" t="s">
        <v>174</v>
      </c>
      <c r="H1168" s="8" t="s">
        <v>27</v>
      </c>
      <c r="I1168" s="8" t="s">
        <v>40</v>
      </c>
      <c r="J1168" s="8" t="s">
        <v>3111</v>
      </c>
      <c r="K1168" s="11">
        <v>45838.0</v>
      </c>
      <c r="L1168" s="68">
        <v>150000.0</v>
      </c>
      <c r="M1168" s="8" t="s">
        <v>1899</v>
      </c>
      <c r="N1168" s="10">
        <v>150000.0</v>
      </c>
      <c r="O1168" s="10">
        <v>150000.0</v>
      </c>
      <c r="P1168" s="10">
        <f t="shared" si="138"/>
        <v>0</v>
      </c>
      <c r="Q1168" s="8"/>
      <c r="R1168" s="8"/>
      <c r="S1168" s="8" t="s">
        <v>43</v>
      </c>
      <c r="T1168" s="8"/>
      <c r="U1168" s="8"/>
      <c r="V1168" s="8" t="s">
        <v>3112</v>
      </c>
      <c r="W1168" s="8" t="s">
        <v>3113</v>
      </c>
    </row>
    <row r="1169" ht="39.75" customHeight="1">
      <c r="A1169" s="7">
        <v>185.0</v>
      </c>
      <c r="B1169" s="7">
        <v>2025.0</v>
      </c>
      <c r="C1169" s="8" t="s">
        <v>495</v>
      </c>
      <c r="D1169" s="8" t="s">
        <v>24</v>
      </c>
      <c r="E1169" s="8" t="s">
        <v>2943</v>
      </c>
      <c r="F1169" s="10">
        <v>150000.0</v>
      </c>
      <c r="G1169" s="8" t="s">
        <v>174</v>
      </c>
      <c r="H1169" s="8" t="s">
        <v>27</v>
      </c>
      <c r="I1169" s="8" t="s">
        <v>40</v>
      </c>
      <c r="J1169" s="8" t="s">
        <v>3114</v>
      </c>
      <c r="K1169" s="11">
        <v>45908.0</v>
      </c>
      <c r="L1169" s="68">
        <v>150000.0</v>
      </c>
      <c r="M1169" s="8" t="s">
        <v>1899</v>
      </c>
      <c r="N1169" s="68">
        <v>150000.0</v>
      </c>
      <c r="O1169" s="68">
        <v>150000.0</v>
      </c>
      <c r="P1169" s="10">
        <f t="shared" si="138"/>
        <v>0</v>
      </c>
      <c r="Q1169" s="8"/>
      <c r="R1169" s="8"/>
      <c r="S1169" s="8" t="s">
        <v>43</v>
      </c>
      <c r="T1169" s="8"/>
      <c r="U1169" s="8"/>
      <c r="V1169" s="8" t="s">
        <v>3115</v>
      </c>
      <c r="W1169" s="8" t="s">
        <v>3116</v>
      </c>
    </row>
    <row r="1170" ht="39.75" customHeight="1">
      <c r="A1170" s="7">
        <v>186.0</v>
      </c>
      <c r="B1170" s="7">
        <v>2025.0</v>
      </c>
      <c r="C1170" s="8" t="s">
        <v>495</v>
      </c>
      <c r="D1170" s="8" t="s">
        <v>24</v>
      </c>
      <c r="E1170" s="8" t="s">
        <v>2943</v>
      </c>
      <c r="F1170" s="10">
        <v>150000.0</v>
      </c>
      <c r="G1170" s="8" t="s">
        <v>260</v>
      </c>
      <c r="H1170" s="8" t="s">
        <v>27</v>
      </c>
      <c r="I1170" s="8" t="s">
        <v>40</v>
      </c>
      <c r="J1170" s="67" t="s">
        <v>3117</v>
      </c>
      <c r="K1170" s="11">
        <v>46002.0</v>
      </c>
      <c r="L1170" s="10">
        <v>150000.0</v>
      </c>
      <c r="M1170" s="8" t="s">
        <v>1866</v>
      </c>
      <c r="N1170" s="10">
        <v>150000.0</v>
      </c>
      <c r="O1170" s="10">
        <v>150000.0</v>
      </c>
      <c r="P1170" s="10">
        <f t="shared" si="138"/>
        <v>0</v>
      </c>
      <c r="Q1170" s="8"/>
      <c r="R1170" s="8"/>
      <c r="S1170" s="8" t="s">
        <v>43</v>
      </c>
      <c r="T1170" s="8"/>
      <c r="U1170" s="8"/>
      <c r="V1170" s="8" t="s">
        <v>3118</v>
      </c>
      <c r="W1170" s="8" t="s">
        <v>3119</v>
      </c>
    </row>
    <row r="1171" ht="39.75" customHeight="1">
      <c r="A1171" s="7">
        <v>187.0</v>
      </c>
      <c r="B1171" s="7">
        <v>2025.0</v>
      </c>
      <c r="C1171" s="8" t="s">
        <v>495</v>
      </c>
      <c r="D1171" s="8" t="s">
        <v>24</v>
      </c>
      <c r="E1171" s="8" t="s">
        <v>2943</v>
      </c>
      <c r="F1171" s="10">
        <v>200000.0</v>
      </c>
      <c r="G1171" s="8" t="s">
        <v>346</v>
      </c>
      <c r="H1171" s="8" t="s">
        <v>27</v>
      </c>
      <c r="I1171" s="8" t="s">
        <v>40</v>
      </c>
      <c r="J1171" s="67" t="s">
        <v>3120</v>
      </c>
      <c r="K1171" s="11">
        <v>45979.0</v>
      </c>
      <c r="L1171" s="10">
        <v>200000.0</v>
      </c>
      <c r="M1171" s="8" t="s">
        <v>1734</v>
      </c>
      <c r="N1171" s="10">
        <v>200000.0</v>
      </c>
      <c r="O1171" s="10">
        <v>200000.0</v>
      </c>
      <c r="P1171" s="10">
        <f t="shared" si="138"/>
        <v>0</v>
      </c>
      <c r="Q1171" s="8"/>
      <c r="R1171" s="8"/>
      <c r="S1171" s="8" t="s">
        <v>43</v>
      </c>
      <c r="T1171" s="8"/>
      <c r="U1171" s="8"/>
      <c r="V1171" s="8" t="s">
        <v>3121</v>
      </c>
      <c r="W1171" s="8" t="s">
        <v>3122</v>
      </c>
    </row>
    <row r="1172" ht="39.75" customHeight="1">
      <c r="A1172" s="7">
        <v>188.0</v>
      </c>
      <c r="B1172" s="7">
        <v>2025.0</v>
      </c>
      <c r="C1172" s="8" t="s">
        <v>495</v>
      </c>
      <c r="D1172" s="8" t="s">
        <v>24</v>
      </c>
      <c r="E1172" s="8" t="s">
        <v>2943</v>
      </c>
      <c r="F1172" s="10">
        <v>800000.0</v>
      </c>
      <c r="G1172" s="8" t="s">
        <v>346</v>
      </c>
      <c r="H1172" s="8" t="s">
        <v>27</v>
      </c>
      <c r="I1172" s="8" t="s">
        <v>40</v>
      </c>
      <c r="J1172" s="67" t="s">
        <v>3123</v>
      </c>
      <c r="K1172" s="11">
        <v>45980.0</v>
      </c>
      <c r="L1172" s="10">
        <v>800000.0</v>
      </c>
      <c r="M1172" s="8" t="s">
        <v>1734</v>
      </c>
      <c r="N1172" s="10">
        <v>800000.0</v>
      </c>
      <c r="O1172" s="10">
        <v>800000.0</v>
      </c>
      <c r="P1172" s="10">
        <f t="shared" si="138"/>
        <v>0</v>
      </c>
      <c r="Q1172" s="8"/>
      <c r="R1172" s="8"/>
      <c r="S1172" s="8" t="s">
        <v>43</v>
      </c>
      <c r="T1172" s="8"/>
      <c r="U1172" s="8"/>
      <c r="V1172" s="8" t="s">
        <v>3124</v>
      </c>
      <c r="W1172" s="8" t="s">
        <v>3125</v>
      </c>
    </row>
    <row r="1173" ht="39.75" customHeight="1">
      <c r="A1173" s="7">
        <v>189.0</v>
      </c>
      <c r="B1173" s="7">
        <v>2025.0</v>
      </c>
      <c r="C1173" s="8" t="s">
        <v>495</v>
      </c>
      <c r="D1173" s="8" t="s">
        <v>24</v>
      </c>
      <c r="E1173" s="8" t="s">
        <v>2943</v>
      </c>
      <c r="F1173" s="10">
        <v>200000.0</v>
      </c>
      <c r="G1173" s="8" t="s">
        <v>346</v>
      </c>
      <c r="H1173" s="8" t="s">
        <v>27</v>
      </c>
      <c r="I1173" s="8" t="s">
        <v>347</v>
      </c>
      <c r="J1173" s="67" t="s">
        <v>3126</v>
      </c>
      <c r="K1173" s="11">
        <v>45980.0</v>
      </c>
      <c r="L1173" s="10">
        <v>200000.0</v>
      </c>
      <c r="M1173" s="8" t="s">
        <v>1730</v>
      </c>
      <c r="N1173" s="10">
        <v>200000.0</v>
      </c>
      <c r="O1173" s="10">
        <v>200000.0</v>
      </c>
      <c r="P1173" s="10">
        <f t="shared" si="138"/>
        <v>0</v>
      </c>
      <c r="Q1173" s="8"/>
      <c r="R1173" s="8"/>
      <c r="S1173" s="8" t="s">
        <v>43</v>
      </c>
      <c r="T1173" s="8"/>
      <c r="U1173" s="8"/>
      <c r="V1173" s="8" t="s">
        <v>3127</v>
      </c>
      <c r="W1173" s="8" t="s">
        <v>3128</v>
      </c>
    </row>
    <row r="1174" ht="39.75" customHeight="1">
      <c r="A1174" s="7">
        <v>190.0</v>
      </c>
      <c r="B1174" s="7">
        <v>2025.0</v>
      </c>
      <c r="C1174" s="8" t="s">
        <v>495</v>
      </c>
      <c r="D1174" s="8" t="s">
        <v>24</v>
      </c>
      <c r="E1174" s="8" t="s">
        <v>2943</v>
      </c>
      <c r="F1174" s="10">
        <v>250000.0</v>
      </c>
      <c r="G1174" s="8" t="s">
        <v>346</v>
      </c>
      <c r="H1174" s="8" t="s">
        <v>27</v>
      </c>
      <c r="I1174" s="8" t="s">
        <v>347</v>
      </c>
      <c r="J1174" s="67" t="s">
        <v>3129</v>
      </c>
      <c r="K1174" s="11">
        <v>45987.0</v>
      </c>
      <c r="L1174" s="10">
        <v>250000.0</v>
      </c>
      <c r="M1174" s="8" t="s">
        <v>1730</v>
      </c>
      <c r="N1174" s="10">
        <v>250000.0</v>
      </c>
      <c r="O1174" s="10">
        <v>250000.0</v>
      </c>
      <c r="P1174" s="10">
        <f t="shared" si="138"/>
        <v>0</v>
      </c>
      <c r="Q1174" s="8"/>
      <c r="R1174" s="8"/>
      <c r="S1174" s="8" t="s">
        <v>43</v>
      </c>
      <c r="T1174" s="8"/>
      <c r="U1174" s="8"/>
      <c r="V1174" s="8" t="s">
        <v>3130</v>
      </c>
      <c r="W1174" s="8" t="s">
        <v>3131</v>
      </c>
    </row>
    <row r="1175" ht="39.75" customHeight="1">
      <c r="A1175" s="7">
        <v>190.0</v>
      </c>
      <c r="B1175" s="7">
        <v>2025.0</v>
      </c>
      <c r="C1175" s="8" t="s">
        <v>495</v>
      </c>
      <c r="D1175" s="8" t="s">
        <v>24</v>
      </c>
      <c r="E1175" s="8" t="s">
        <v>2943</v>
      </c>
      <c r="F1175" s="10">
        <v>180000.0</v>
      </c>
      <c r="G1175" s="8" t="s">
        <v>346</v>
      </c>
      <c r="H1175" s="8" t="s">
        <v>27</v>
      </c>
      <c r="I1175" s="8" t="s">
        <v>40</v>
      </c>
      <c r="J1175" s="67" t="s">
        <v>3132</v>
      </c>
      <c r="K1175" s="11">
        <v>45988.0</v>
      </c>
      <c r="L1175" s="10">
        <v>180000.0</v>
      </c>
      <c r="M1175" s="8" t="s">
        <v>1734</v>
      </c>
      <c r="N1175" s="10">
        <v>180000.0</v>
      </c>
      <c r="O1175" s="10">
        <v>180000.0</v>
      </c>
      <c r="P1175" s="10">
        <f t="shared" si="138"/>
        <v>0</v>
      </c>
      <c r="Q1175" s="8"/>
      <c r="R1175" s="8"/>
      <c r="S1175" s="8" t="s">
        <v>43</v>
      </c>
      <c r="T1175" s="8"/>
      <c r="U1175" s="8"/>
      <c r="V1175" s="8" t="s">
        <v>3133</v>
      </c>
      <c r="W1175" s="8" t="s">
        <v>3134</v>
      </c>
    </row>
    <row r="1176" ht="39.75" customHeight="1">
      <c r="A1176" s="7">
        <v>191.0</v>
      </c>
      <c r="B1176" s="7">
        <v>2025.0</v>
      </c>
      <c r="C1176" s="8" t="s">
        <v>495</v>
      </c>
      <c r="D1176" s="8" t="s">
        <v>24</v>
      </c>
      <c r="E1176" s="8" t="s">
        <v>2943</v>
      </c>
      <c r="F1176" s="10">
        <v>240000.0</v>
      </c>
      <c r="G1176" s="8" t="s">
        <v>346</v>
      </c>
      <c r="H1176" s="8" t="s">
        <v>27</v>
      </c>
      <c r="I1176" s="8" t="s">
        <v>40</v>
      </c>
      <c r="J1176" s="67" t="s">
        <v>3135</v>
      </c>
      <c r="K1176" s="11">
        <v>45979.0</v>
      </c>
      <c r="L1176" s="10">
        <v>240000.0</v>
      </c>
      <c r="M1176" s="8" t="s">
        <v>1734</v>
      </c>
      <c r="N1176" s="10">
        <v>240000.0</v>
      </c>
      <c r="O1176" s="10">
        <v>240000.0</v>
      </c>
      <c r="P1176" s="10">
        <f t="shared" si="138"/>
        <v>0</v>
      </c>
      <c r="Q1176" s="8"/>
      <c r="R1176" s="8"/>
      <c r="S1176" s="8" t="s">
        <v>43</v>
      </c>
      <c r="T1176" s="8"/>
      <c r="U1176" s="8"/>
      <c r="V1176" s="8" t="s">
        <v>3136</v>
      </c>
      <c r="W1176" s="8" t="s">
        <v>3137</v>
      </c>
    </row>
    <row r="1177" ht="39.75" customHeight="1">
      <c r="A1177" s="7">
        <v>192.0</v>
      </c>
      <c r="B1177" s="7">
        <v>2025.0</v>
      </c>
      <c r="C1177" s="8" t="s">
        <v>495</v>
      </c>
      <c r="D1177" s="8" t="s">
        <v>24</v>
      </c>
      <c r="E1177" s="8" t="s">
        <v>2943</v>
      </c>
      <c r="F1177" s="10">
        <v>320000.0</v>
      </c>
      <c r="G1177" s="8" t="s">
        <v>346</v>
      </c>
      <c r="H1177" s="8" t="s">
        <v>27</v>
      </c>
      <c r="I1177" s="8" t="s">
        <v>347</v>
      </c>
      <c r="J1177" s="67" t="s">
        <v>3138</v>
      </c>
      <c r="K1177" s="11">
        <v>45980.0</v>
      </c>
      <c r="L1177" s="10">
        <v>320000.0</v>
      </c>
      <c r="M1177" s="8" t="s">
        <v>1730</v>
      </c>
      <c r="N1177" s="10">
        <v>320000.0</v>
      </c>
      <c r="O1177" s="10">
        <v>320000.0</v>
      </c>
      <c r="P1177" s="10">
        <f t="shared" si="138"/>
        <v>0</v>
      </c>
      <c r="Q1177" s="8"/>
      <c r="R1177" s="8"/>
      <c r="S1177" s="8" t="s">
        <v>43</v>
      </c>
      <c r="T1177" s="8"/>
      <c r="U1177" s="8"/>
      <c r="V1177" s="8" t="s">
        <v>3139</v>
      </c>
      <c r="W1177" s="8" t="s">
        <v>3140</v>
      </c>
    </row>
    <row r="1178" ht="39.75" customHeight="1">
      <c r="A1178" s="7">
        <v>193.0</v>
      </c>
      <c r="B1178" s="7">
        <v>2025.0</v>
      </c>
      <c r="C1178" s="8" t="s">
        <v>495</v>
      </c>
      <c r="D1178" s="8" t="s">
        <v>24</v>
      </c>
      <c r="E1178" s="8" t="s">
        <v>2943</v>
      </c>
      <c r="F1178" s="10">
        <v>400000.0</v>
      </c>
      <c r="G1178" s="8" t="s">
        <v>346</v>
      </c>
      <c r="H1178" s="8" t="s">
        <v>27</v>
      </c>
      <c r="I1178" s="8" t="s">
        <v>347</v>
      </c>
      <c r="J1178" s="67" t="s">
        <v>3141</v>
      </c>
      <c r="K1178" s="11">
        <v>46013.0</v>
      </c>
      <c r="L1178" s="10">
        <v>400000.0</v>
      </c>
      <c r="M1178" s="8" t="s">
        <v>1730</v>
      </c>
      <c r="N1178" s="10">
        <v>400000.0</v>
      </c>
      <c r="O1178" s="10">
        <v>400000.0</v>
      </c>
      <c r="P1178" s="10">
        <f t="shared" si="138"/>
        <v>0</v>
      </c>
      <c r="Q1178" s="8"/>
      <c r="R1178" s="8"/>
      <c r="S1178" s="8" t="s">
        <v>43</v>
      </c>
      <c r="T1178" s="8"/>
      <c r="U1178" s="8"/>
      <c r="V1178" s="8" t="s">
        <v>3142</v>
      </c>
      <c r="W1178" s="8" t="s">
        <v>3143</v>
      </c>
    </row>
    <row r="1179" ht="39.75" customHeight="1">
      <c r="A1179" s="7">
        <v>194.0</v>
      </c>
      <c r="B1179" s="7">
        <v>2025.0</v>
      </c>
      <c r="C1179" s="8" t="s">
        <v>495</v>
      </c>
      <c r="D1179" s="8" t="s">
        <v>24</v>
      </c>
      <c r="E1179" s="8" t="s">
        <v>2943</v>
      </c>
      <c r="F1179" s="10">
        <v>272106.05</v>
      </c>
      <c r="G1179" s="8" t="s">
        <v>346</v>
      </c>
      <c r="H1179" s="8" t="s">
        <v>27</v>
      </c>
      <c r="I1179" s="8" t="s">
        <v>40</v>
      </c>
      <c r="J1179" s="67" t="s">
        <v>3144</v>
      </c>
      <c r="K1179" s="11">
        <v>45979.0</v>
      </c>
      <c r="L1179" s="10">
        <v>272106.05</v>
      </c>
      <c r="M1179" s="8" t="s">
        <v>1734</v>
      </c>
      <c r="N1179" s="10">
        <v>272106.05</v>
      </c>
      <c r="O1179" s="10">
        <v>272106.05</v>
      </c>
      <c r="P1179" s="10">
        <f t="shared" si="138"/>
        <v>0</v>
      </c>
      <c r="Q1179" s="8"/>
      <c r="R1179" s="8"/>
      <c r="S1179" s="8" t="s">
        <v>43</v>
      </c>
      <c r="T1179" s="8"/>
      <c r="U1179" s="8"/>
      <c r="V1179" s="8" t="s">
        <v>3145</v>
      </c>
      <c r="W1179" s="8" t="s">
        <v>3146</v>
      </c>
    </row>
    <row r="1180" ht="39.75" customHeight="1">
      <c r="A1180" s="43">
        <v>195.0</v>
      </c>
      <c r="B1180" s="43">
        <v>2025.0</v>
      </c>
      <c r="C1180" s="44" t="s">
        <v>495</v>
      </c>
      <c r="D1180" s="44" t="s">
        <v>24</v>
      </c>
      <c r="E1180" s="44" t="s">
        <v>2943</v>
      </c>
      <c r="F1180" s="45">
        <v>200000.0</v>
      </c>
      <c r="G1180" s="44" t="s">
        <v>66</v>
      </c>
      <c r="H1180" s="44" t="s">
        <v>626</v>
      </c>
      <c r="I1180" s="44" t="s">
        <v>80</v>
      </c>
      <c r="J1180" s="69" t="s">
        <v>3147</v>
      </c>
      <c r="K1180" s="46">
        <v>46010.0</v>
      </c>
      <c r="L1180" s="45">
        <v>200000.0</v>
      </c>
      <c r="M1180" s="44" t="s">
        <v>1838</v>
      </c>
      <c r="N1180" s="45">
        <v>0.0</v>
      </c>
      <c r="O1180" s="45">
        <v>0.0</v>
      </c>
      <c r="P1180" s="45">
        <f t="shared" si="138"/>
        <v>200000</v>
      </c>
      <c r="Q1180" s="44"/>
      <c r="R1180" s="44"/>
      <c r="S1180" s="44" t="s">
        <v>83</v>
      </c>
      <c r="T1180" s="44"/>
      <c r="U1180" s="44"/>
      <c r="V1180" s="44" t="s">
        <v>3148</v>
      </c>
      <c r="W1180" s="44" t="s">
        <v>3149</v>
      </c>
    </row>
    <row r="1181" ht="39.75" customHeight="1">
      <c r="A1181" s="43">
        <v>196.0</v>
      </c>
      <c r="B1181" s="43">
        <v>2025.0</v>
      </c>
      <c r="C1181" s="44" t="s">
        <v>495</v>
      </c>
      <c r="D1181" s="44" t="s">
        <v>24</v>
      </c>
      <c r="E1181" s="44" t="s">
        <v>2943</v>
      </c>
      <c r="F1181" s="45">
        <v>400000.0</v>
      </c>
      <c r="G1181" s="44" t="s">
        <v>66</v>
      </c>
      <c r="H1181" s="44" t="s">
        <v>626</v>
      </c>
      <c r="I1181" s="44" t="s">
        <v>80</v>
      </c>
      <c r="J1181" s="69" t="s">
        <v>3150</v>
      </c>
      <c r="K1181" s="46">
        <v>46010.0</v>
      </c>
      <c r="L1181" s="45">
        <v>400000.0</v>
      </c>
      <c r="M1181" s="44" t="s">
        <v>1838</v>
      </c>
      <c r="N1181" s="45">
        <v>0.0</v>
      </c>
      <c r="O1181" s="45">
        <v>0.0</v>
      </c>
      <c r="P1181" s="45">
        <f t="shared" si="138"/>
        <v>400000</v>
      </c>
      <c r="Q1181" s="44"/>
      <c r="R1181" s="44"/>
      <c r="S1181" s="44" t="s">
        <v>83</v>
      </c>
      <c r="T1181" s="44"/>
      <c r="U1181" s="44"/>
      <c r="V1181" s="44" t="s">
        <v>3151</v>
      </c>
      <c r="W1181" s="44" t="s">
        <v>3152</v>
      </c>
    </row>
    <row r="1182" ht="39.75" customHeight="1">
      <c r="A1182" s="7">
        <v>197.0</v>
      </c>
      <c r="B1182" s="7">
        <v>2025.0</v>
      </c>
      <c r="C1182" s="8" t="s">
        <v>495</v>
      </c>
      <c r="D1182" s="8" t="s">
        <v>24</v>
      </c>
      <c r="E1182" s="8" t="s">
        <v>2943</v>
      </c>
      <c r="F1182" s="10">
        <v>500000.0</v>
      </c>
      <c r="G1182" s="8" t="s">
        <v>507</v>
      </c>
      <c r="H1182" s="8" t="s">
        <v>97</v>
      </c>
      <c r="I1182" s="8" t="s">
        <v>80</v>
      </c>
      <c r="J1182" s="8" t="s">
        <v>3153</v>
      </c>
      <c r="K1182" s="11">
        <v>45873.0</v>
      </c>
      <c r="L1182" s="68">
        <v>500000.0</v>
      </c>
      <c r="M1182" s="8" t="s">
        <v>3154</v>
      </c>
      <c r="N1182" s="10">
        <v>500000.0</v>
      </c>
      <c r="O1182" s="10">
        <v>500000.0</v>
      </c>
      <c r="P1182" s="10">
        <f t="shared" si="138"/>
        <v>0</v>
      </c>
      <c r="Q1182" s="8"/>
      <c r="R1182" s="8"/>
      <c r="S1182" s="8" t="s">
        <v>83</v>
      </c>
      <c r="T1182" s="8"/>
      <c r="U1182" s="8"/>
      <c r="V1182" s="8" t="s">
        <v>3155</v>
      </c>
      <c r="W1182" s="8" t="s">
        <v>3156</v>
      </c>
    </row>
    <row r="1183" ht="39.75" customHeight="1">
      <c r="A1183" s="7">
        <v>198.0</v>
      </c>
      <c r="B1183" s="7">
        <v>2025.0</v>
      </c>
      <c r="C1183" s="8" t="s">
        <v>495</v>
      </c>
      <c r="D1183" s="8" t="s">
        <v>24</v>
      </c>
      <c r="E1183" s="8" t="s">
        <v>2943</v>
      </c>
      <c r="F1183" s="10">
        <v>1762106.05</v>
      </c>
      <c r="G1183" s="8" t="s">
        <v>66</v>
      </c>
      <c r="H1183" s="8" t="s">
        <v>27</v>
      </c>
      <c r="I1183" s="8" t="s">
        <v>67</v>
      </c>
      <c r="J1183" s="8" t="s">
        <v>3157</v>
      </c>
      <c r="K1183" s="11">
        <v>45694.0</v>
      </c>
      <c r="L1183" s="68">
        <v>1762106.05</v>
      </c>
      <c r="M1183" s="8" t="s">
        <v>1647</v>
      </c>
      <c r="N1183" s="10">
        <v>1762106.05</v>
      </c>
      <c r="O1183" s="10">
        <v>1762106.05</v>
      </c>
      <c r="P1183" s="10">
        <f t="shared" si="138"/>
        <v>0</v>
      </c>
      <c r="Q1183" s="8"/>
      <c r="R1183" s="8"/>
      <c r="S1183" s="8" t="s">
        <v>31</v>
      </c>
      <c r="T1183" s="8"/>
      <c r="U1183" s="8"/>
      <c r="V1183" s="8" t="s">
        <v>1361</v>
      </c>
      <c r="W1183" s="8" t="s">
        <v>3158</v>
      </c>
    </row>
    <row r="1184" ht="39.75" customHeight="1">
      <c r="A1184" s="7">
        <v>199.0</v>
      </c>
      <c r="B1184" s="7">
        <v>2025.0</v>
      </c>
      <c r="C1184" s="8" t="s">
        <v>495</v>
      </c>
      <c r="D1184" s="8" t="s">
        <v>24</v>
      </c>
      <c r="E1184" s="8" t="s">
        <v>2943</v>
      </c>
      <c r="F1184" s="10">
        <v>855490.2</v>
      </c>
      <c r="G1184" s="8" t="s">
        <v>507</v>
      </c>
      <c r="H1184" s="8" t="s">
        <v>75</v>
      </c>
      <c r="I1184" s="8" t="s">
        <v>80</v>
      </c>
      <c r="J1184" s="70" t="s">
        <v>3159</v>
      </c>
      <c r="K1184" s="21">
        <v>45965.0</v>
      </c>
      <c r="L1184" s="10">
        <v>855490.2</v>
      </c>
      <c r="M1184" s="9" t="s">
        <v>3023</v>
      </c>
      <c r="N1184" s="10">
        <v>855490.2</v>
      </c>
      <c r="O1184" s="10">
        <v>855490.2</v>
      </c>
      <c r="P1184" s="10">
        <f t="shared" si="138"/>
        <v>0</v>
      </c>
      <c r="Q1184" s="8"/>
      <c r="R1184" s="8"/>
      <c r="S1184" s="8" t="s">
        <v>83</v>
      </c>
      <c r="T1184" s="8"/>
      <c r="U1184" s="8"/>
      <c r="V1184" s="8" t="s">
        <v>3160</v>
      </c>
      <c r="W1184" s="9" t="s">
        <v>3161</v>
      </c>
    </row>
    <row r="1185" ht="39.75" customHeight="1">
      <c r="A1185" s="7">
        <v>199.0</v>
      </c>
      <c r="B1185" s="7">
        <v>2025.0</v>
      </c>
      <c r="C1185" s="8" t="s">
        <v>495</v>
      </c>
      <c r="D1185" s="8" t="s">
        <v>24</v>
      </c>
      <c r="E1185" s="8" t="s">
        <v>2943</v>
      </c>
      <c r="F1185" s="10">
        <v>1006615.85</v>
      </c>
      <c r="G1185" s="8" t="s">
        <v>507</v>
      </c>
      <c r="H1185" s="8" t="s">
        <v>75</v>
      </c>
      <c r="I1185" s="8" t="s">
        <v>86</v>
      </c>
      <c r="J1185" s="70" t="s">
        <v>3162</v>
      </c>
      <c r="K1185" s="21">
        <v>45965.0</v>
      </c>
      <c r="L1185" s="10">
        <v>1006615.85</v>
      </c>
      <c r="M1185" s="9" t="s">
        <v>3163</v>
      </c>
      <c r="N1185" s="10">
        <v>1006615.85</v>
      </c>
      <c r="O1185" s="10">
        <v>1006615.85</v>
      </c>
      <c r="P1185" s="10">
        <f t="shared" si="138"/>
        <v>0</v>
      </c>
      <c r="Q1185" s="8"/>
      <c r="R1185" s="8"/>
      <c r="S1185" s="8" t="s">
        <v>83</v>
      </c>
      <c r="T1185" s="8"/>
      <c r="U1185" s="8"/>
      <c r="V1185" s="8" t="s">
        <v>3164</v>
      </c>
      <c r="W1185" s="9" t="s">
        <v>3165</v>
      </c>
    </row>
    <row r="1186" ht="39.75" customHeight="1">
      <c r="A1186" s="7">
        <v>200.0</v>
      </c>
      <c r="B1186" s="7">
        <v>2025.0</v>
      </c>
      <c r="C1186" s="8" t="s">
        <v>495</v>
      </c>
      <c r="D1186" s="8" t="s">
        <v>24</v>
      </c>
      <c r="E1186" s="8" t="s">
        <v>2943</v>
      </c>
      <c r="F1186" s="10">
        <v>340131.9</v>
      </c>
      <c r="G1186" s="8" t="s">
        <v>507</v>
      </c>
      <c r="H1186" s="8" t="s">
        <v>27</v>
      </c>
      <c r="I1186" s="8" t="s">
        <v>123</v>
      </c>
      <c r="J1186" s="67" t="s">
        <v>3166</v>
      </c>
      <c r="K1186" s="11">
        <v>46000.0</v>
      </c>
      <c r="L1186" s="10">
        <v>340131.9</v>
      </c>
      <c r="M1186" s="8" t="s">
        <v>3167</v>
      </c>
      <c r="N1186" s="10">
        <v>340131.9</v>
      </c>
      <c r="O1186" s="10">
        <v>340131.9</v>
      </c>
      <c r="P1186" s="10">
        <f t="shared" si="138"/>
        <v>0</v>
      </c>
      <c r="Q1186" s="8"/>
      <c r="R1186" s="8"/>
      <c r="S1186" s="8" t="s">
        <v>31</v>
      </c>
      <c r="T1186" s="8"/>
      <c r="U1186" s="8"/>
      <c r="V1186" s="8" t="s">
        <v>2723</v>
      </c>
      <c r="W1186" s="8" t="s">
        <v>3168</v>
      </c>
    </row>
    <row r="1187" ht="39.75" customHeight="1">
      <c r="A1187" s="7">
        <v>200.0</v>
      </c>
      <c r="B1187" s="7">
        <v>2025.0</v>
      </c>
      <c r="C1187" s="8" t="s">
        <v>495</v>
      </c>
      <c r="D1187" s="8" t="s">
        <v>24</v>
      </c>
      <c r="E1187" s="8" t="s">
        <v>2943</v>
      </c>
      <c r="F1187" s="10">
        <v>286848.64</v>
      </c>
      <c r="G1187" s="8" t="s">
        <v>507</v>
      </c>
      <c r="H1187" s="8" t="s">
        <v>27</v>
      </c>
      <c r="I1187" s="8" t="s">
        <v>123</v>
      </c>
      <c r="J1187" s="67" t="s">
        <v>3169</v>
      </c>
      <c r="K1187" s="11">
        <v>46000.0</v>
      </c>
      <c r="L1187" s="10">
        <v>286848.64</v>
      </c>
      <c r="M1187" s="8" t="s">
        <v>3167</v>
      </c>
      <c r="N1187" s="10">
        <v>286848.64</v>
      </c>
      <c r="O1187" s="10">
        <v>286848.64</v>
      </c>
      <c r="P1187" s="10">
        <f t="shared" si="138"/>
        <v>0</v>
      </c>
      <c r="Q1187" s="8"/>
      <c r="R1187" s="8"/>
      <c r="S1187" s="8" t="s">
        <v>31</v>
      </c>
      <c r="T1187" s="8"/>
      <c r="U1187" s="8"/>
      <c r="V1187" s="8" t="s">
        <v>2723</v>
      </c>
      <c r="W1187" s="8" t="s">
        <v>3170</v>
      </c>
    </row>
    <row r="1188" ht="39.75" customHeight="1">
      <c r="A1188" s="7">
        <v>200.0</v>
      </c>
      <c r="B1188" s="7">
        <v>2025.0</v>
      </c>
      <c r="C1188" s="8" t="s">
        <v>495</v>
      </c>
      <c r="D1188" s="8" t="s">
        <v>24</v>
      </c>
      <c r="E1188" s="8" t="s">
        <v>2943</v>
      </c>
      <c r="F1188" s="10">
        <v>179896.96</v>
      </c>
      <c r="G1188" s="8" t="s">
        <v>507</v>
      </c>
      <c r="H1188" s="8" t="s">
        <v>27</v>
      </c>
      <c r="I1188" s="8" t="s">
        <v>123</v>
      </c>
      <c r="J1188" s="67" t="s">
        <v>3171</v>
      </c>
      <c r="K1188" s="11">
        <v>46009.0</v>
      </c>
      <c r="L1188" s="10">
        <v>179896.96</v>
      </c>
      <c r="M1188" s="8" t="s">
        <v>3167</v>
      </c>
      <c r="N1188" s="10">
        <v>179896.96</v>
      </c>
      <c r="O1188" s="10">
        <v>179896.96</v>
      </c>
      <c r="P1188" s="10">
        <f t="shared" si="138"/>
        <v>0</v>
      </c>
      <c r="Q1188" s="8"/>
      <c r="R1188" s="8"/>
      <c r="S1188" s="8" t="s">
        <v>31</v>
      </c>
      <c r="T1188" s="8"/>
      <c r="U1188" s="8"/>
      <c r="V1188" s="8" t="s">
        <v>2723</v>
      </c>
      <c r="W1188" s="8" t="s">
        <v>3172</v>
      </c>
    </row>
    <row r="1189" ht="39.75" customHeight="1">
      <c r="A1189" s="7">
        <v>200.0</v>
      </c>
      <c r="B1189" s="7">
        <v>2025.0</v>
      </c>
      <c r="C1189" s="8" t="s">
        <v>495</v>
      </c>
      <c r="D1189" s="8" t="s">
        <v>24</v>
      </c>
      <c r="E1189" s="8" t="s">
        <v>2943</v>
      </c>
      <c r="F1189" s="10">
        <v>142398.4</v>
      </c>
      <c r="G1189" s="8" t="s">
        <v>507</v>
      </c>
      <c r="H1189" s="8" t="s">
        <v>27</v>
      </c>
      <c r="I1189" s="8" t="s">
        <v>123</v>
      </c>
      <c r="J1189" s="67" t="s">
        <v>3173</v>
      </c>
      <c r="K1189" s="11">
        <v>46013.0</v>
      </c>
      <c r="L1189" s="10">
        <v>142398.4</v>
      </c>
      <c r="M1189" s="8" t="s">
        <v>3167</v>
      </c>
      <c r="N1189" s="10">
        <v>142398.4</v>
      </c>
      <c r="O1189" s="10">
        <v>142398.4</v>
      </c>
      <c r="P1189" s="10">
        <f t="shared" si="138"/>
        <v>0</v>
      </c>
      <c r="Q1189" s="8"/>
      <c r="R1189" s="8"/>
      <c r="S1189" s="8" t="s">
        <v>31</v>
      </c>
      <c r="T1189" s="8"/>
      <c r="U1189" s="8"/>
      <c r="V1189" s="8" t="s">
        <v>2723</v>
      </c>
      <c r="W1189" s="8" t="s">
        <v>3174</v>
      </c>
    </row>
    <row r="1190" ht="39.75" customHeight="1">
      <c r="A1190" s="17">
        <v>200.0</v>
      </c>
      <c r="B1190" s="17">
        <v>2025.0</v>
      </c>
      <c r="C1190" s="18" t="s">
        <v>495</v>
      </c>
      <c r="D1190" s="18" t="s">
        <v>24</v>
      </c>
      <c r="E1190" s="18" t="s">
        <v>2943</v>
      </c>
      <c r="F1190" s="19">
        <v>50724.1</v>
      </c>
      <c r="G1190" s="18" t="s">
        <v>507</v>
      </c>
      <c r="H1190" s="18" t="s">
        <v>27</v>
      </c>
      <c r="I1190" s="18" t="s">
        <v>347</v>
      </c>
      <c r="J1190" s="72"/>
      <c r="K1190" s="20"/>
      <c r="L1190" s="71">
        <v>0.0</v>
      </c>
      <c r="M1190" s="18"/>
      <c r="N1190" s="19">
        <v>0.0</v>
      </c>
      <c r="O1190" s="19">
        <v>0.0</v>
      </c>
      <c r="P1190" s="19">
        <f>SUM(L1190-O1190)</f>
        <v>0</v>
      </c>
      <c r="Q1190" s="18"/>
      <c r="R1190" s="18"/>
      <c r="S1190" s="18"/>
      <c r="T1190" s="18"/>
      <c r="U1190" s="18"/>
      <c r="V1190" s="18" t="s">
        <v>2723</v>
      </c>
      <c r="W1190" s="32" t="s">
        <v>2295</v>
      </c>
    </row>
    <row r="1191" ht="39.75" customHeight="1">
      <c r="A1191" s="7">
        <v>201.0</v>
      </c>
      <c r="B1191" s="7">
        <v>2025.0</v>
      </c>
      <c r="C1191" s="8" t="s">
        <v>495</v>
      </c>
      <c r="D1191" s="8" t="s">
        <v>24</v>
      </c>
      <c r="E1191" s="8" t="s">
        <v>2943</v>
      </c>
      <c r="F1191" s="10">
        <v>500000.0</v>
      </c>
      <c r="G1191" s="8" t="s">
        <v>66</v>
      </c>
      <c r="H1191" s="8" t="s">
        <v>27</v>
      </c>
      <c r="I1191" s="8" t="s">
        <v>67</v>
      </c>
      <c r="J1191" s="8" t="s">
        <v>3175</v>
      </c>
      <c r="K1191" s="11">
        <v>45750.0</v>
      </c>
      <c r="L1191" s="68">
        <v>500000.0</v>
      </c>
      <c r="M1191" s="8" t="s">
        <v>1825</v>
      </c>
      <c r="N1191" s="10">
        <v>500000.0</v>
      </c>
      <c r="O1191" s="10">
        <v>500000.0</v>
      </c>
      <c r="P1191" s="10">
        <f t="shared" ref="P1191:P1196" si="139">SUM(F1191-O1191)</f>
        <v>0</v>
      </c>
      <c r="Q1191" s="8"/>
      <c r="R1191" s="8"/>
      <c r="S1191" s="8" t="s">
        <v>31</v>
      </c>
      <c r="T1191" s="8"/>
      <c r="U1191" s="8"/>
      <c r="V1191" s="8" t="s">
        <v>3176</v>
      </c>
      <c r="W1191" s="8" t="s">
        <v>3177</v>
      </c>
    </row>
    <row r="1192" ht="39.75" customHeight="1">
      <c r="A1192" s="7">
        <v>201.0</v>
      </c>
      <c r="B1192" s="7">
        <v>2025.0</v>
      </c>
      <c r="C1192" s="8" t="s">
        <v>495</v>
      </c>
      <c r="D1192" s="8" t="s">
        <v>24</v>
      </c>
      <c r="E1192" s="8" t="s">
        <v>2943</v>
      </c>
      <c r="F1192" s="10">
        <v>600000.0</v>
      </c>
      <c r="G1192" s="8" t="s">
        <v>2725</v>
      </c>
      <c r="H1192" s="8" t="s">
        <v>27</v>
      </c>
      <c r="I1192" s="8" t="s">
        <v>67</v>
      </c>
      <c r="J1192" s="8" t="s">
        <v>3178</v>
      </c>
      <c r="K1192" s="11">
        <v>45849.0</v>
      </c>
      <c r="L1192" s="68">
        <v>600000.0</v>
      </c>
      <c r="M1192" s="8" t="s">
        <v>3179</v>
      </c>
      <c r="N1192" s="68">
        <v>600000.0</v>
      </c>
      <c r="O1192" s="68">
        <v>600000.0</v>
      </c>
      <c r="P1192" s="10">
        <f t="shared" si="139"/>
        <v>0</v>
      </c>
      <c r="Q1192" s="8"/>
      <c r="R1192" s="8"/>
      <c r="S1192" s="8" t="s">
        <v>31</v>
      </c>
      <c r="T1192" s="8"/>
      <c r="U1192" s="8"/>
      <c r="V1192" s="8" t="s">
        <v>2728</v>
      </c>
      <c r="W1192" s="8" t="s">
        <v>3180</v>
      </c>
    </row>
    <row r="1193" ht="39.75" customHeight="1">
      <c r="A1193" s="7">
        <v>201.0</v>
      </c>
      <c r="B1193" s="7">
        <v>2025.0</v>
      </c>
      <c r="C1193" s="8" t="s">
        <v>495</v>
      </c>
      <c r="D1193" s="8" t="s">
        <v>24</v>
      </c>
      <c r="E1193" s="8" t="s">
        <v>2943</v>
      </c>
      <c r="F1193" s="10">
        <v>77550.0</v>
      </c>
      <c r="G1193" s="8" t="s">
        <v>260</v>
      </c>
      <c r="H1193" s="8" t="s">
        <v>1057</v>
      </c>
      <c r="I1193" s="8" t="s">
        <v>40</v>
      </c>
      <c r="J1193" s="8" t="s">
        <v>3181</v>
      </c>
      <c r="K1193" s="11">
        <v>45863.0</v>
      </c>
      <c r="L1193" s="68">
        <v>77550.0</v>
      </c>
      <c r="M1193" s="8" t="s">
        <v>3182</v>
      </c>
      <c r="N1193" s="10">
        <v>77550.0</v>
      </c>
      <c r="O1193" s="10">
        <v>77550.0</v>
      </c>
      <c r="P1193" s="10">
        <f t="shared" si="139"/>
        <v>0</v>
      </c>
      <c r="Q1193" s="8"/>
      <c r="R1193" s="8"/>
      <c r="S1193" s="8" t="s">
        <v>43</v>
      </c>
      <c r="T1193" s="8"/>
      <c r="U1193" s="8"/>
      <c r="V1193" s="8" t="s">
        <v>3183</v>
      </c>
      <c r="W1193" s="8" t="s">
        <v>3184</v>
      </c>
    </row>
    <row r="1194" ht="39.75" customHeight="1">
      <c r="A1194" s="7">
        <v>201.0</v>
      </c>
      <c r="B1194" s="7">
        <v>2025.0</v>
      </c>
      <c r="C1194" s="8" t="s">
        <v>495</v>
      </c>
      <c r="D1194" s="8" t="s">
        <v>24</v>
      </c>
      <c r="E1194" s="8" t="s">
        <v>2943</v>
      </c>
      <c r="F1194" s="10">
        <v>262106.05</v>
      </c>
      <c r="G1194" s="8" t="s">
        <v>66</v>
      </c>
      <c r="H1194" s="8" t="s">
        <v>27</v>
      </c>
      <c r="I1194" s="8" t="s">
        <v>67</v>
      </c>
      <c r="J1194" s="67" t="s">
        <v>3185</v>
      </c>
      <c r="K1194" s="11">
        <v>46010.0</v>
      </c>
      <c r="L1194" s="10">
        <v>262106.05</v>
      </c>
      <c r="M1194" s="8" t="s">
        <v>1910</v>
      </c>
      <c r="N1194" s="10">
        <v>262106.05</v>
      </c>
      <c r="O1194" s="10">
        <v>262106.05</v>
      </c>
      <c r="P1194" s="10">
        <f t="shared" si="139"/>
        <v>0</v>
      </c>
      <c r="Q1194" s="8"/>
      <c r="R1194" s="8"/>
      <c r="S1194" s="8" t="s">
        <v>31</v>
      </c>
      <c r="T1194" s="8"/>
      <c r="U1194" s="8"/>
      <c r="V1194" s="8" t="s">
        <v>3101</v>
      </c>
      <c r="W1194" s="8" t="s">
        <v>3186</v>
      </c>
    </row>
    <row r="1195" ht="39.75" customHeight="1">
      <c r="A1195" s="7">
        <v>201.0</v>
      </c>
      <c r="B1195" s="7">
        <v>2025.0</v>
      </c>
      <c r="C1195" s="8" t="s">
        <v>495</v>
      </c>
      <c r="D1195" s="8" t="s">
        <v>24</v>
      </c>
      <c r="E1195" s="8" t="s">
        <v>2943</v>
      </c>
      <c r="F1195" s="10">
        <v>500000.0</v>
      </c>
      <c r="G1195" s="8" t="s">
        <v>507</v>
      </c>
      <c r="H1195" s="8" t="s">
        <v>97</v>
      </c>
      <c r="I1195" s="8" t="s">
        <v>86</v>
      </c>
      <c r="J1195" s="67" t="s">
        <v>3187</v>
      </c>
      <c r="K1195" s="11">
        <v>46014.0</v>
      </c>
      <c r="L1195" s="10">
        <v>500000.0</v>
      </c>
      <c r="M1195" s="8" t="s">
        <v>3086</v>
      </c>
      <c r="N1195" s="10">
        <v>500000.0</v>
      </c>
      <c r="O1195" s="10">
        <v>500000.0</v>
      </c>
      <c r="P1195" s="10">
        <f t="shared" si="139"/>
        <v>0</v>
      </c>
      <c r="Q1195" s="8"/>
      <c r="R1195" s="8"/>
      <c r="S1195" s="8" t="s">
        <v>83</v>
      </c>
      <c r="T1195" s="8"/>
      <c r="U1195" s="8"/>
      <c r="V1195" s="8" t="s">
        <v>3188</v>
      </c>
      <c r="W1195" s="8" t="s">
        <v>3189</v>
      </c>
    </row>
    <row r="1196" ht="39.75" customHeight="1">
      <c r="A1196" s="7">
        <v>201.0</v>
      </c>
      <c r="B1196" s="7">
        <v>2025.0</v>
      </c>
      <c r="C1196" s="8" t="s">
        <v>495</v>
      </c>
      <c r="D1196" s="8" t="s">
        <v>24</v>
      </c>
      <c r="E1196" s="8" t="s">
        <v>2943</v>
      </c>
      <c r="F1196" s="10">
        <v>500000.0</v>
      </c>
      <c r="G1196" s="8" t="s">
        <v>346</v>
      </c>
      <c r="H1196" s="8" t="s">
        <v>97</v>
      </c>
      <c r="I1196" s="8" t="s">
        <v>80</v>
      </c>
      <c r="J1196" s="67" t="s">
        <v>3190</v>
      </c>
      <c r="K1196" s="11">
        <v>46013.0</v>
      </c>
      <c r="L1196" s="10">
        <v>500000.0</v>
      </c>
      <c r="M1196" s="8" t="s">
        <v>3191</v>
      </c>
      <c r="N1196" s="10">
        <v>500000.0</v>
      </c>
      <c r="O1196" s="10">
        <v>500000.0</v>
      </c>
      <c r="P1196" s="10">
        <f t="shared" si="139"/>
        <v>0</v>
      </c>
      <c r="Q1196" s="8"/>
      <c r="R1196" s="8"/>
      <c r="S1196" s="8" t="s">
        <v>83</v>
      </c>
      <c r="T1196" s="8"/>
      <c r="U1196" s="8"/>
      <c r="V1196" s="8" t="s">
        <v>3192</v>
      </c>
      <c r="W1196" s="8" t="s">
        <v>3193</v>
      </c>
    </row>
    <row r="1197" ht="39.75" customHeight="1">
      <c r="A1197" s="17">
        <v>201.0</v>
      </c>
      <c r="B1197" s="17">
        <v>2025.0</v>
      </c>
      <c r="C1197" s="18" t="s">
        <v>495</v>
      </c>
      <c r="D1197" s="18" t="s">
        <v>24</v>
      </c>
      <c r="E1197" s="18" t="s">
        <v>2943</v>
      </c>
      <c r="F1197" s="19">
        <v>422450.0</v>
      </c>
      <c r="G1197" s="18" t="s">
        <v>260</v>
      </c>
      <c r="H1197" s="18" t="s">
        <v>1057</v>
      </c>
      <c r="I1197" s="18" t="s">
        <v>67</v>
      </c>
      <c r="J1197" s="72"/>
      <c r="K1197" s="20"/>
      <c r="L1197" s="71">
        <v>0.0</v>
      </c>
      <c r="M1197" s="18"/>
      <c r="N1197" s="19">
        <v>0.0</v>
      </c>
      <c r="O1197" s="19">
        <v>0.0</v>
      </c>
      <c r="P1197" s="19">
        <f>SUM(L1197-O1197)</f>
        <v>0</v>
      </c>
      <c r="Q1197" s="18"/>
      <c r="R1197" s="18"/>
      <c r="S1197" s="18"/>
      <c r="T1197" s="18"/>
      <c r="U1197" s="18"/>
      <c r="V1197" s="18" t="s">
        <v>3194</v>
      </c>
      <c r="W1197" s="32" t="s">
        <v>2295</v>
      </c>
    </row>
    <row r="1198" ht="39.75" customHeight="1">
      <c r="A1198" s="7">
        <v>202.0</v>
      </c>
      <c r="B1198" s="7">
        <v>2025.0</v>
      </c>
      <c r="C1198" s="8" t="s">
        <v>495</v>
      </c>
      <c r="D1198" s="8" t="s">
        <v>24</v>
      </c>
      <c r="E1198" s="8" t="s">
        <v>2943</v>
      </c>
      <c r="F1198" s="68">
        <v>749792.37</v>
      </c>
      <c r="G1198" s="8" t="s">
        <v>66</v>
      </c>
      <c r="H1198" s="8" t="s">
        <v>338</v>
      </c>
      <c r="I1198" s="8" t="s">
        <v>80</v>
      </c>
      <c r="J1198" s="8" t="s">
        <v>3195</v>
      </c>
      <c r="K1198" s="11">
        <v>45825.0</v>
      </c>
      <c r="L1198" s="68">
        <v>749792.37</v>
      </c>
      <c r="M1198" s="8" t="s">
        <v>3196</v>
      </c>
      <c r="N1198" s="68">
        <v>749792.37</v>
      </c>
      <c r="O1198" s="68">
        <v>749792.37</v>
      </c>
      <c r="P1198" s="10">
        <f t="shared" ref="P1198:P1200" si="140">SUM(F1198-O1198)</f>
        <v>0</v>
      </c>
      <c r="Q1198" s="8"/>
      <c r="R1198" s="8"/>
      <c r="S1198" s="8" t="s">
        <v>83</v>
      </c>
      <c r="T1198" s="8"/>
      <c r="U1198" s="8"/>
      <c r="V1198" s="8" t="s">
        <v>3197</v>
      </c>
      <c r="W1198" s="8" t="s">
        <v>3198</v>
      </c>
    </row>
    <row r="1199" ht="39.75" customHeight="1">
      <c r="A1199" s="7">
        <v>202.0</v>
      </c>
      <c r="B1199" s="7">
        <v>2025.0</v>
      </c>
      <c r="C1199" s="8" t="s">
        <v>495</v>
      </c>
      <c r="D1199" s="8" t="s">
        <v>24</v>
      </c>
      <c r="E1199" s="8" t="s">
        <v>2943</v>
      </c>
      <c r="F1199" s="76">
        <v>200000.0</v>
      </c>
      <c r="G1199" s="8" t="s">
        <v>260</v>
      </c>
      <c r="H1199" s="8" t="s">
        <v>338</v>
      </c>
      <c r="I1199" s="8" t="s">
        <v>80</v>
      </c>
      <c r="J1199" s="70" t="s">
        <v>3199</v>
      </c>
      <c r="K1199" s="21">
        <v>45968.0</v>
      </c>
      <c r="L1199" s="76">
        <v>200000.0</v>
      </c>
      <c r="M1199" s="9" t="s">
        <v>3200</v>
      </c>
      <c r="N1199" s="76">
        <v>200000.0</v>
      </c>
      <c r="O1199" s="76">
        <v>200000.0</v>
      </c>
      <c r="P1199" s="10">
        <f t="shared" si="140"/>
        <v>0</v>
      </c>
      <c r="Q1199" s="8"/>
      <c r="R1199" s="8"/>
      <c r="S1199" s="8" t="s">
        <v>83</v>
      </c>
      <c r="T1199" s="8"/>
      <c r="U1199" s="8"/>
      <c r="V1199" s="8" t="s">
        <v>3201</v>
      </c>
      <c r="W1199" s="9" t="s">
        <v>3202</v>
      </c>
    </row>
    <row r="1200" ht="39.75" customHeight="1">
      <c r="A1200" s="7">
        <v>202.0</v>
      </c>
      <c r="B1200" s="7">
        <v>2025.0</v>
      </c>
      <c r="C1200" s="8" t="s">
        <v>495</v>
      </c>
      <c r="D1200" s="8" t="s">
        <v>24</v>
      </c>
      <c r="E1200" s="8" t="s">
        <v>2943</v>
      </c>
      <c r="F1200" s="10">
        <v>550069.2</v>
      </c>
      <c r="G1200" s="8" t="s">
        <v>66</v>
      </c>
      <c r="H1200" s="8" t="s">
        <v>27</v>
      </c>
      <c r="I1200" s="8" t="s">
        <v>67</v>
      </c>
      <c r="J1200" s="67" t="s">
        <v>3203</v>
      </c>
      <c r="K1200" s="11">
        <v>45994.0</v>
      </c>
      <c r="L1200" s="10">
        <v>550069.2</v>
      </c>
      <c r="M1200" s="8" t="s">
        <v>1647</v>
      </c>
      <c r="N1200" s="10">
        <v>550069.2</v>
      </c>
      <c r="O1200" s="10">
        <v>550069.2</v>
      </c>
      <c r="P1200" s="10">
        <f t="shared" si="140"/>
        <v>0</v>
      </c>
      <c r="Q1200" s="8"/>
      <c r="R1200" s="8"/>
      <c r="S1200" s="8" t="s">
        <v>31</v>
      </c>
      <c r="T1200" s="8"/>
      <c r="U1200" s="8"/>
      <c r="V1200" s="8" t="s">
        <v>3204</v>
      </c>
      <c r="W1200" s="8" t="s">
        <v>3205</v>
      </c>
    </row>
    <row r="1201" ht="39.75" customHeight="1">
      <c r="A1201" s="75">
        <v>202.0</v>
      </c>
      <c r="B1201" s="17">
        <v>2025.0</v>
      </c>
      <c r="C1201" s="18" t="s">
        <v>495</v>
      </c>
      <c r="D1201" s="18" t="s">
        <v>24</v>
      </c>
      <c r="E1201" s="18" t="s">
        <v>2943</v>
      </c>
      <c r="F1201" s="71">
        <v>138.43</v>
      </c>
      <c r="G1201" s="18" t="s">
        <v>66</v>
      </c>
      <c r="H1201" s="18" t="s">
        <v>338</v>
      </c>
      <c r="I1201" s="18" t="s">
        <v>80</v>
      </c>
      <c r="J1201" s="18"/>
      <c r="K1201" s="20"/>
      <c r="L1201" s="71">
        <v>0.0</v>
      </c>
      <c r="M1201" s="18"/>
      <c r="N1201" s="19">
        <v>0.0</v>
      </c>
      <c r="O1201" s="19">
        <v>0.0</v>
      </c>
      <c r="P1201" s="19">
        <f>SUM(L1201-O1201)</f>
        <v>0</v>
      </c>
      <c r="Q1201" s="18"/>
      <c r="R1201" s="18"/>
      <c r="S1201" s="18"/>
      <c r="T1201" s="18"/>
      <c r="U1201" s="18"/>
      <c r="V1201" s="18" t="s">
        <v>3197</v>
      </c>
      <c r="W1201" s="18"/>
    </row>
    <row r="1202" ht="39.75" customHeight="1">
      <c r="A1202" s="7">
        <v>203.0</v>
      </c>
      <c r="B1202" s="7">
        <v>2025.0</v>
      </c>
      <c r="C1202" s="8" t="s">
        <v>495</v>
      </c>
      <c r="D1202" s="8" t="s">
        <v>24</v>
      </c>
      <c r="E1202" s="8" t="s">
        <v>2943</v>
      </c>
      <c r="F1202" s="10">
        <v>1362106.05</v>
      </c>
      <c r="G1202" s="8" t="s">
        <v>74</v>
      </c>
      <c r="H1202" s="8" t="s">
        <v>27</v>
      </c>
      <c r="I1202" s="8" t="s">
        <v>40</v>
      </c>
      <c r="J1202" s="8" t="s">
        <v>3206</v>
      </c>
      <c r="K1202" s="11">
        <v>45903.0</v>
      </c>
      <c r="L1202" s="68">
        <v>1362106.05</v>
      </c>
      <c r="M1202" s="8" t="s">
        <v>3207</v>
      </c>
      <c r="N1202" s="10">
        <v>1362106.05</v>
      </c>
      <c r="O1202" s="10">
        <v>1362106.05</v>
      </c>
      <c r="P1202" s="10">
        <f t="shared" ref="P1202:P1249" si="141">SUM(F1202-O1202)</f>
        <v>0</v>
      </c>
      <c r="Q1202" s="8"/>
      <c r="R1202" s="8"/>
      <c r="S1202" s="8" t="s">
        <v>43</v>
      </c>
      <c r="T1202" s="8"/>
      <c r="U1202" s="8"/>
      <c r="V1202" s="8" t="s">
        <v>3208</v>
      </c>
      <c r="W1202" s="8" t="s">
        <v>3209</v>
      </c>
    </row>
    <row r="1203" ht="39.75" customHeight="1">
      <c r="A1203" s="7">
        <v>204.0</v>
      </c>
      <c r="B1203" s="7">
        <v>2025.0</v>
      </c>
      <c r="C1203" s="8" t="s">
        <v>495</v>
      </c>
      <c r="D1203" s="8" t="s">
        <v>24</v>
      </c>
      <c r="E1203" s="8" t="s">
        <v>2943</v>
      </c>
      <c r="F1203" s="10">
        <v>15000.0</v>
      </c>
      <c r="G1203" s="8" t="s">
        <v>198</v>
      </c>
      <c r="H1203" s="8" t="s">
        <v>27</v>
      </c>
      <c r="I1203" s="8" t="s">
        <v>3210</v>
      </c>
      <c r="J1203" s="8" t="s">
        <v>3211</v>
      </c>
      <c r="K1203" s="11">
        <v>45715.0</v>
      </c>
      <c r="L1203" s="68">
        <v>15000.0</v>
      </c>
      <c r="M1203" s="8" t="s">
        <v>3212</v>
      </c>
      <c r="N1203" s="10">
        <v>15000.0</v>
      </c>
      <c r="O1203" s="10">
        <v>15000.0</v>
      </c>
      <c r="P1203" s="10">
        <f t="shared" si="141"/>
        <v>0</v>
      </c>
      <c r="Q1203" s="8"/>
      <c r="R1203" s="8"/>
      <c r="S1203" s="8" t="s">
        <v>31</v>
      </c>
      <c r="T1203" s="8"/>
      <c r="U1203" s="8"/>
      <c r="V1203" s="8" t="s">
        <v>3213</v>
      </c>
      <c r="W1203" s="8" t="s">
        <v>3214</v>
      </c>
    </row>
    <row r="1204" ht="39.75" customHeight="1">
      <c r="A1204" s="7">
        <v>204.0</v>
      </c>
      <c r="B1204" s="7">
        <v>2025.0</v>
      </c>
      <c r="C1204" s="8" t="s">
        <v>495</v>
      </c>
      <c r="D1204" s="8" t="s">
        <v>24</v>
      </c>
      <c r="E1204" s="8" t="s">
        <v>2943</v>
      </c>
      <c r="F1204" s="10">
        <v>6000.0</v>
      </c>
      <c r="G1204" s="8" t="s">
        <v>198</v>
      </c>
      <c r="H1204" s="8" t="s">
        <v>27</v>
      </c>
      <c r="I1204" s="8" t="s">
        <v>3210</v>
      </c>
      <c r="J1204" s="8" t="s">
        <v>3215</v>
      </c>
      <c r="K1204" s="11">
        <v>45715.0</v>
      </c>
      <c r="L1204" s="68">
        <v>6000.0</v>
      </c>
      <c r="M1204" s="8" t="s">
        <v>3212</v>
      </c>
      <c r="N1204" s="10">
        <v>6000.0</v>
      </c>
      <c r="O1204" s="10">
        <v>6000.0</v>
      </c>
      <c r="P1204" s="10">
        <f t="shared" si="141"/>
        <v>0</v>
      </c>
      <c r="Q1204" s="8"/>
      <c r="R1204" s="8"/>
      <c r="S1204" s="8" t="s">
        <v>31</v>
      </c>
      <c r="T1204" s="8"/>
      <c r="U1204" s="8"/>
      <c r="V1204" s="8" t="s">
        <v>3213</v>
      </c>
      <c r="W1204" s="8" t="s">
        <v>3216</v>
      </c>
    </row>
    <row r="1205" ht="39.75" customHeight="1">
      <c r="A1205" s="7">
        <v>204.0</v>
      </c>
      <c r="B1205" s="7">
        <v>2025.0</v>
      </c>
      <c r="C1205" s="8" t="s">
        <v>495</v>
      </c>
      <c r="D1205" s="8" t="s">
        <v>24</v>
      </c>
      <c r="E1205" s="8" t="s">
        <v>2943</v>
      </c>
      <c r="F1205" s="10">
        <v>6000.0</v>
      </c>
      <c r="G1205" s="8" t="s">
        <v>198</v>
      </c>
      <c r="H1205" s="8" t="s">
        <v>27</v>
      </c>
      <c r="I1205" s="8" t="s">
        <v>3210</v>
      </c>
      <c r="J1205" s="8" t="s">
        <v>3217</v>
      </c>
      <c r="K1205" s="11">
        <v>45715.0</v>
      </c>
      <c r="L1205" s="68">
        <v>6000.0</v>
      </c>
      <c r="M1205" s="8" t="s">
        <v>3212</v>
      </c>
      <c r="N1205" s="10">
        <v>6000.0</v>
      </c>
      <c r="O1205" s="10">
        <v>6000.0</v>
      </c>
      <c r="P1205" s="10">
        <f t="shared" si="141"/>
        <v>0</v>
      </c>
      <c r="Q1205" s="8"/>
      <c r="R1205" s="8"/>
      <c r="S1205" s="8" t="s">
        <v>31</v>
      </c>
      <c r="T1205" s="8"/>
      <c r="U1205" s="8"/>
      <c r="V1205" s="8" t="s">
        <v>3213</v>
      </c>
      <c r="W1205" s="8" t="s">
        <v>3216</v>
      </c>
    </row>
    <row r="1206" ht="39.75" customHeight="1">
      <c r="A1206" s="7">
        <v>204.0</v>
      </c>
      <c r="B1206" s="7">
        <v>2025.0</v>
      </c>
      <c r="C1206" s="8" t="s">
        <v>495</v>
      </c>
      <c r="D1206" s="8" t="s">
        <v>24</v>
      </c>
      <c r="E1206" s="8" t="s">
        <v>2943</v>
      </c>
      <c r="F1206" s="10">
        <v>6000.0</v>
      </c>
      <c r="G1206" s="8" t="s">
        <v>198</v>
      </c>
      <c r="H1206" s="8" t="s">
        <v>27</v>
      </c>
      <c r="I1206" s="8" t="s">
        <v>3210</v>
      </c>
      <c r="J1206" s="8" t="s">
        <v>3218</v>
      </c>
      <c r="K1206" s="11">
        <v>45715.0</v>
      </c>
      <c r="L1206" s="68">
        <v>6000.0</v>
      </c>
      <c r="M1206" s="8" t="s">
        <v>3212</v>
      </c>
      <c r="N1206" s="10">
        <v>6000.0</v>
      </c>
      <c r="O1206" s="10">
        <v>6000.0</v>
      </c>
      <c r="P1206" s="10">
        <f t="shared" si="141"/>
        <v>0</v>
      </c>
      <c r="Q1206" s="8"/>
      <c r="R1206" s="8"/>
      <c r="S1206" s="8" t="s">
        <v>31</v>
      </c>
      <c r="T1206" s="8"/>
      <c r="U1206" s="8"/>
      <c r="V1206" s="8" t="s">
        <v>3213</v>
      </c>
      <c r="W1206" s="8" t="s">
        <v>3216</v>
      </c>
    </row>
    <row r="1207" ht="39.75" customHeight="1">
      <c r="A1207" s="7">
        <v>204.0</v>
      </c>
      <c r="B1207" s="7">
        <v>2025.0</v>
      </c>
      <c r="C1207" s="8" t="s">
        <v>495</v>
      </c>
      <c r="D1207" s="8" t="s">
        <v>24</v>
      </c>
      <c r="E1207" s="8" t="s">
        <v>2943</v>
      </c>
      <c r="F1207" s="10">
        <v>6000.0</v>
      </c>
      <c r="G1207" s="8" t="s">
        <v>198</v>
      </c>
      <c r="H1207" s="8" t="s">
        <v>27</v>
      </c>
      <c r="I1207" s="8" t="s">
        <v>3210</v>
      </c>
      <c r="J1207" s="8" t="s">
        <v>3219</v>
      </c>
      <c r="K1207" s="11">
        <v>45715.0</v>
      </c>
      <c r="L1207" s="68">
        <v>6000.0</v>
      </c>
      <c r="M1207" s="8" t="s">
        <v>3212</v>
      </c>
      <c r="N1207" s="10">
        <v>6000.0</v>
      </c>
      <c r="O1207" s="10">
        <v>6000.0</v>
      </c>
      <c r="P1207" s="10">
        <f t="shared" si="141"/>
        <v>0</v>
      </c>
      <c r="Q1207" s="8"/>
      <c r="R1207" s="8"/>
      <c r="S1207" s="8" t="s">
        <v>31</v>
      </c>
      <c r="T1207" s="8"/>
      <c r="U1207" s="8"/>
      <c r="V1207" s="8" t="s">
        <v>3213</v>
      </c>
      <c r="W1207" s="8" t="s">
        <v>3216</v>
      </c>
    </row>
    <row r="1208" ht="39.75" customHeight="1">
      <c r="A1208" s="7">
        <v>204.0</v>
      </c>
      <c r="B1208" s="7">
        <v>2025.0</v>
      </c>
      <c r="C1208" s="8" t="s">
        <v>495</v>
      </c>
      <c r="D1208" s="8" t="s">
        <v>24</v>
      </c>
      <c r="E1208" s="8" t="s">
        <v>2943</v>
      </c>
      <c r="F1208" s="10">
        <v>6000.0</v>
      </c>
      <c r="G1208" s="8" t="s">
        <v>198</v>
      </c>
      <c r="H1208" s="8" t="s">
        <v>27</v>
      </c>
      <c r="I1208" s="8" t="s">
        <v>3210</v>
      </c>
      <c r="J1208" s="8" t="s">
        <v>3220</v>
      </c>
      <c r="K1208" s="11">
        <v>45715.0</v>
      </c>
      <c r="L1208" s="68">
        <v>6000.0</v>
      </c>
      <c r="M1208" s="8" t="s">
        <v>3212</v>
      </c>
      <c r="N1208" s="10">
        <v>6000.0</v>
      </c>
      <c r="O1208" s="10">
        <v>6000.0</v>
      </c>
      <c r="P1208" s="10">
        <f t="shared" si="141"/>
        <v>0</v>
      </c>
      <c r="Q1208" s="8"/>
      <c r="R1208" s="8"/>
      <c r="S1208" s="8" t="s">
        <v>31</v>
      </c>
      <c r="T1208" s="8"/>
      <c r="U1208" s="8"/>
      <c r="V1208" s="8" t="s">
        <v>3213</v>
      </c>
      <c r="W1208" s="8" t="s">
        <v>3216</v>
      </c>
    </row>
    <row r="1209" ht="39.75" customHeight="1">
      <c r="A1209" s="7">
        <v>204.0</v>
      </c>
      <c r="B1209" s="7">
        <v>2025.0</v>
      </c>
      <c r="C1209" s="8" t="s">
        <v>495</v>
      </c>
      <c r="D1209" s="8" t="s">
        <v>24</v>
      </c>
      <c r="E1209" s="8" t="s">
        <v>2943</v>
      </c>
      <c r="F1209" s="10">
        <v>6000.0</v>
      </c>
      <c r="G1209" s="8" t="s">
        <v>198</v>
      </c>
      <c r="H1209" s="8" t="s">
        <v>27</v>
      </c>
      <c r="I1209" s="8" t="s">
        <v>3210</v>
      </c>
      <c r="J1209" s="8" t="s">
        <v>3221</v>
      </c>
      <c r="K1209" s="11">
        <v>45715.0</v>
      </c>
      <c r="L1209" s="68">
        <v>6000.0</v>
      </c>
      <c r="M1209" s="8" t="s">
        <v>3212</v>
      </c>
      <c r="N1209" s="10">
        <v>6000.0</v>
      </c>
      <c r="O1209" s="10">
        <v>6000.0</v>
      </c>
      <c r="P1209" s="10">
        <f t="shared" si="141"/>
        <v>0</v>
      </c>
      <c r="Q1209" s="8"/>
      <c r="R1209" s="8"/>
      <c r="S1209" s="8" t="s">
        <v>31</v>
      </c>
      <c r="T1209" s="8"/>
      <c r="U1209" s="8"/>
      <c r="V1209" s="8" t="s">
        <v>3213</v>
      </c>
      <c r="W1209" s="8" t="s">
        <v>3216</v>
      </c>
    </row>
    <row r="1210" ht="39.75" customHeight="1">
      <c r="A1210" s="7">
        <v>204.0</v>
      </c>
      <c r="B1210" s="7">
        <v>2025.0</v>
      </c>
      <c r="C1210" s="8" t="s">
        <v>495</v>
      </c>
      <c r="D1210" s="8" t="s">
        <v>24</v>
      </c>
      <c r="E1210" s="8" t="s">
        <v>2943</v>
      </c>
      <c r="F1210" s="10">
        <v>6000.0</v>
      </c>
      <c r="G1210" s="8" t="s">
        <v>198</v>
      </c>
      <c r="H1210" s="8" t="s">
        <v>27</v>
      </c>
      <c r="I1210" s="8" t="s">
        <v>3210</v>
      </c>
      <c r="J1210" s="8" t="s">
        <v>3222</v>
      </c>
      <c r="K1210" s="11">
        <v>45715.0</v>
      </c>
      <c r="L1210" s="68">
        <v>6000.0</v>
      </c>
      <c r="M1210" s="8" t="s">
        <v>3212</v>
      </c>
      <c r="N1210" s="10">
        <v>6000.0</v>
      </c>
      <c r="O1210" s="10">
        <v>6000.0</v>
      </c>
      <c r="P1210" s="10">
        <f t="shared" si="141"/>
        <v>0</v>
      </c>
      <c r="Q1210" s="8"/>
      <c r="R1210" s="8"/>
      <c r="S1210" s="8" t="s">
        <v>31</v>
      </c>
      <c r="T1210" s="8"/>
      <c r="U1210" s="8"/>
      <c r="V1210" s="8" t="s">
        <v>3213</v>
      </c>
      <c r="W1210" s="8" t="s">
        <v>3216</v>
      </c>
    </row>
    <row r="1211" ht="39.75" customHeight="1">
      <c r="A1211" s="7">
        <v>204.0</v>
      </c>
      <c r="B1211" s="7">
        <v>2025.0</v>
      </c>
      <c r="C1211" s="8" t="s">
        <v>495</v>
      </c>
      <c r="D1211" s="8" t="s">
        <v>24</v>
      </c>
      <c r="E1211" s="8" t="s">
        <v>2943</v>
      </c>
      <c r="F1211" s="10">
        <v>6000.0</v>
      </c>
      <c r="G1211" s="8" t="s">
        <v>198</v>
      </c>
      <c r="H1211" s="8" t="s">
        <v>27</v>
      </c>
      <c r="I1211" s="8" t="s">
        <v>3210</v>
      </c>
      <c r="J1211" s="8" t="s">
        <v>3223</v>
      </c>
      <c r="K1211" s="11">
        <v>45715.0</v>
      </c>
      <c r="L1211" s="68">
        <v>6000.0</v>
      </c>
      <c r="M1211" s="8" t="s">
        <v>3212</v>
      </c>
      <c r="N1211" s="10">
        <v>6000.0</v>
      </c>
      <c r="O1211" s="10">
        <v>6000.0</v>
      </c>
      <c r="P1211" s="10">
        <f t="shared" si="141"/>
        <v>0</v>
      </c>
      <c r="Q1211" s="8"/>
      <c r="R1211" s="8"/>
      <c r="S1211" s="8" t="s">
        <v>31</v>
      </c>
      <c r="T1211" s="8"/>
      <c r="U1211" s="8"/>
      <c r="V1211" s="8" t="s">
        <v>3213</v>
      </c>
      <c r="W1211" s="8" t="s">
        <v>3216</v>
      </c>
    </row>
    <row r="1212" ht="39.75" customHeight="1">
      <c r="A1212" s="7">
        <v>204.0</v>
      </c>
      <c r="B1212" s="7">
        <v>2025.0</v>
      </c>
      <c r="C1212" s="8" t="s">
        <v>495</v>
      </c>
      <c r="D1212" s="8" t="s">
        <v>24</v>
      </c>
      <c r="E1212" s="8" t="s">
        <v>2943</v>
      </c>
      <c r="F1212" s="10">
        <v>6000.0</v>
      </c>
      <c r="G1212" s="8" t="s">
        <v>198</v>
      </c>
      <c r="H1212" s="8" t="s">
        <v>27</v>
      </c>
      <c r="I1212" s="8" t="s">
        <v>3210</v>
      </c>
      <c r="J1212" s="8" t="s">
        <v>3224</v>
      </c>
      <c r="K1212" s="11">
        <v>45715.0</v>
      </c>
      <c r="L1212" s="68">
        <v>6000.0</v>
      </c>
      <c r="M1212" s="8" t="s">
        <v>3212</v>
      </c>
      <c r="N1212" s="10">
        <v>6000.0</v>
      </c>
      <c r="O1212" s="10">
        <v>6000.0</v>
      </c>
      <c r="P1212" s="10">
        <f t="shared" si="141"/>
        <v>0</v>
      </c>
      <c r="Q1212" s="8"/>
      <c r="R1212" s="8"/>
      <c r="S1212" s="8" t="s">
        <v>31</v>
      </c>
      <c r="T1212" s="8"/>
      <c r="U1212" s="8"/>
      <c r="V1212" s="8" t="s">
        <v>3213</v>
      </c>
      <c r="W1212" s="8" t="s">
        <v>3216</v>
      </c>
    </row>
    <row r="1213" ht="39.75" customHeight="1">
      <c r="A1213" s="7">
        <v>204.0</v>
      </c>
      <c r="B1213" s="7">
        <v>2025.0</v>
      </c>
      <c r="C1213" s="8" t="s">
        <v>495</v>
      </c>
      <c r="D1213" s="8" t="s">
        <v>24</v>
      </c>
      <c r="E1213" s="8" t="s">
        <v>2943</v>
      </c>
      <c r="F1213" s="10">
        <v>5874.96</v>
      </c>
      <c r="G1213" s="8" t="s">
        <v>198</v>
      </c>
      <c r="H1213" s="8" t="s">
        <v>27</v>
      </c>
      <c r="I1213" s="8" t="s">
        <v>3225</v>
      </c>
      <c r="J1213" s="8" t="s">
        <v>3226</v>
      </c>
      <c r="K1213" s="11">
        <v>45734.0</v>
      </c>
      <c r="L1213" s="68">
        <v>5874.96</v>
      </c>
      <c r="M1213" s="8" t="s">
        <v>3227</v>
      </c>
      <c r="N1213" s="10">
        <v>5874.96</v>
      </c>
      <c r="O1213" s="10">
        <v>5874.96</v>
      </c>
      <c r="P1213" s="10">
        <f t="shared" si="141"/>
        <v>0</v>
      </c>
      <c r="Q1213" s="8"/>
      <c r="R1213" s="8"/>
      <c r="S1213" s="8" t="s">
        <v>31</v>
      </c>
      <c r="T1213" s="8"/>
      <c r="U1213" s="8"/>
      <c r="V1213" s="8" t="s">
        <v>3213</v>
      </c>
      <c r="W1213" s="8" t="s">
        <v>3228</v>
      </c>
    </row>
    <row r="1214" ht="39.75" customHeight="1">
      <c r="A1214" s="7">
        <v>204.0</v>
      </c>
      <c r="B1214" s="7">
        <v>2025.0</v>
      </c>
      <c r="C1214" s="8" t="s">
        <v>495</v>
      </c>
      <c r="D1214" s="8" t="s">
        <v>24</v>
      </c>
      <c r="E1214" s="8" t="s">
        <v>2943</v>
      </c>
      <c r="F1214" s="10">
        <v>5874.96</v>
      </c>
      <c r="G1214" s="8" t="s">
        <v>198</v>
      </c>
      <c r="H1214" s="8" t="s">
        <v>27</v>
      </c>
      <c r="I1214" s="8" t="s">
        <v>3225</v>
      </c>
      <c r="J1214" s="8" t="s">
        <v>3229</v>
      </c>
      <c r="K1214" s="11">
        <v>45734.0</v>
      </c>
      <c r="L1214" s="68">
        <v>5874.96</v>
      </c>
      <c r="M1214" s="8" t="s">
        <v>3227</v>
      </c>
      <c r="N1214" s="10">
        <v>5874.96</v>
      </c>
      <c r="O1214" s="10">
        <v>5874.96</v>
      </c>
      <c r="P1214" s="10">
        <f t="shared" si="141"/>
        <v>0</v>
      </c>
      <c r="Q1214" s="8"/>
      <c r="R1214" s="8"/>
      <c r="S1214" s="8" t="s">
        <v>31</v>
      </c>
      <c r="T1214" s="8"/>
      <c r="U1214" s="8"/>
      <c r="V1214" s="8" t="s">
        <v>3213</v>
      </c>
      <c r="W1214" s="8" t="s">
        <v>3230</v>
      </c>
    </row>
    <row r="1215" ht="39.75" customHeight="1">
      <c r="A1215" s="7">
        <v>204.0</v>
      </c>
      <c r="B1215" s="7">
        <v>2025.0</v>
      </c>
      <c r="C1215" s="8" t="s">
        <v>495</v>
      </c>
      <c r="D1215" s="8" t="s">
        <v>24</v>
      </c>
      <c r="E1215" s="8" t="s">
        <v>2943</v>
      </c>
      <c r="F1215" s="10">
        <v>5874.96</v>
      </c>
      <c r="G1215" s="8" t="s">
        <v>198</v>
      </c>
      <c r="H1215" s="8" t="s">
        <v>27</v>
      </c>
      <c r="I1215" s="8" t="s">
        <v>3225</v>
      </c>
      <c r="J1215" s="8" t="s">
        <v>3231</v>
      </c>
      <c r="K1215" s="11">
        <v>45734.0</v>
      </c>
      <c r="L1215" s="68">
        <v>5874.96</v>
      </c>
      <c r="M1215" s="8" t="s">
        <v>3227</v>
      </c>
      <c r="N1215" s="10">
        <v>5874.96</v>
      </c>
      <c r="O1215" s="10">
        <v>5874.96</v>
      </c>
      <c r="P1215" s="10">
        <f t="shared" si="141"/>
        <v>0</v>
      </c>
      <c r="Q1215" s="8"/>
      <c r="R1215" s="8"/>
      <c r="S1215" s="8" t="s">
        <v>31</v>
      </c>
      <c r="T1215" s="8"/>
      <c r="U1215" s="8"/>
      <c r="V1215" s="8" t="s">
        <v>3213</v>
      </c>
      <c r="W1215" s="8" t="s">
        <v>3230</v>
      </c>
    </row>
    <row r="1216" ht="39.75" customHeight="1">
      <c r="A1216" s="7">
        <v>204.0</v>
      </c>
      <c r="B1216" s="7">
        <v>2025.0</v>
      </c>
      <c r="C1216" s="8" t="s">
        <v>495</v>
      </c>
      <c r="D1216" s="8" t="s">
        <v>24</v>
      </c>
      <c r="E1216" s="8" t="s">
        <v>2943</v>
      </c>
      <c r="F1216" s="10">
        <v>5874.96</v>
      </c>
      <c r="G1216" s="8" t="s">
        <v>198</v>
      </c>
      <c r="H1216" s="8" t="s">
        <v>27</v>
      </c>
      <c r="I1216" s="8" t="s">
        <v>3225</v>
      </c>
      <c r="J1216" s="8" t="s">
        <v>3232</v>
      </c>
      <c r="K1216" s="11">
        <v>45734.0</v>
      </c>
      <c r="L1216" s="68">
        <v>5874.96</v>
      </c>
      <c r="M1216" s="8" t="s">
        <v>3227</v>
      </c>
      <c r="N1216" s="10">
        <v>5874.96</v>
      </c>
      <c r="O1216" s="10">
        <v>5874.96</v>
      </c>
      <c r="P1216" s="10">
        <f t="shared" si="141"/>
        <v>0</v>
      </c>
      <c r="Q1216" s="8"/>
      <c r="R1216" s="8"/>
      <c r="S1216" s="8" t="s">
        <v>31</v>
      </c>
      <c r="T1216" s="8"/>
      <c r="U1216" s="8"/>
      <c r="V1216" s="8" t="s">
        <v>3213</v>
      </c>
      <c r="W1216" s="8" t="s">
        <v>3230</v>
      </c>
    </row>
    <row r="1217" ht="39.75" customHeight="1">
      <c r="A1217" s="7">
        <v>204.0</v>
      </c>
      <c r="B1217" s="7">
        <v>2025.0</v>
      </c>
      <c r="C1217" s="8" t="s">
        <v>495</v>
      </c>
      <c r="D1217" s="8" t="s">
        <v>24</v>
      </c>
      <c r="E1217" s="8" t="s">
        <v>2943</v>
      </c>
      <c r="F1217" s="10">
        <v>5874.96</v>
      </c>
      <c r="G1217" s="8" t="s">
        <v>198</v>
      </c>
      <c r="H1217" s="8" t="s">
        <v>27</v>
      </c>
      <c r="I1217" s="8" t="s">
        <v>3225</v>
      </c>
      <c r="J1217" s="8" t="s">
        <v>3233</v>
      </c>
      <c r="K1217" s="11">
        <v>45734.0</v>
      </c>
      <c r="L1217" s="68">
        <v>5874.96</v>
      </c>
      <c r="M1217" s="8" t="s">
        <v>3227</v>
      </c>
      <c r="N1217" s="10">
        <v>5874.96</v>
      </c>
      <c r="O1217" s="10">
        <v>5874.96</v>
      </c>
      <c r="P1217" s="10">
        <f t="shared" si="141"/>
        <v>0</v>
      </c>
      <c r="Q1217" s="8"/>
      <c r="R1217" s="8"/>
      <c r="S1217" s="8" t="s">
        <v>31</v>
      </c>
      <c r="T1217" s="8"/>
      <c r="U1217" s="8"/>
      <c r="V1217" s="8" t="s">
        <v>3213</v>
      </c>
      <c r="W1217" s="8" t="s">
        <v>3230</v>
      </c>
    </row>
    <row r="1218" ht="39.75" customHeight="1">
      <c r="A1218" s="7">
        <v>204.0</v>
      </c>
      <c r="B1218" s="7">
        <v>2025.0</v>
      </c>
      <c r="C1218" s="8" t="s">
        <v>495</v>
      </c>
      <c r="D1218" s="8" t="s">
        <v>24</v>
      </c>
      <c r="E1218" s="8" t="s">
        <v>2943</v>
      </c>
      <c r="F1218" s="10">
        <v>5874.96</v>
      </c>
      <c r="G1218" s="8" t="s">
        <v>198</v>
      </c>
      <c r="H1218" s="8" t="s">
        <v>27</v>
      </c>
      <c r="I1218" s="8" t="s">
        <v>3225</v>
      </c>
      <c r="J1218" s="8" t="s">
        <v>3234</v>
      </c>
      <c r="K1218" s="11">
        <v>45734.0</v>
      </c>
      <c r="L1218" s="68">
        <v>5874.96</v>
      </c>
      <c r="M1218" s="8" t="s">
        <v>3227</v>
      </c>
      <c r="N1218" s="10">
        <v>5874.96</v>
      </c>
      <c r="O1218" s="10">
        <v>5874.96</v>
      </c>
      <c r="P1218" s="10">
        <f t="shared" si="141"/>
        <v>0</v>
      </c>
      <c r="Q1218" s="8"/>
      <c r="R1218" s="8"/>
      <c r="S1218" s="8" t="s">
        <v>31</v>
      </c>
      <c r="T1218" s="8"/>
      <c r="U1218" s="8"/>
      <c r="V1218" s="8" t="s">
        <v>3213</v>
      </c>
      <c r="W1218" s="8" t="s">
        <v>3230</v>
      </c>
    </row>
    <row r="1219" ht="39.75" customHeight="1">
      <c r="A1219" s="7">
        <v>204.0</v>
      </c>
      <c r="B1219" s="7">
        <v>2025.0</v>
      </c>
      <c r="C1219" s="8" t="s">
        <v>495</v>
      </c>
      <c r="D1219" s="8" t="s">
        <v>24</v>
      </c>
      <c r="E1219" s="8" t="s">
        <v>2943</v>
      </c>
      <c r="F1219" s="10">
        <v>5874.96</v>
      </c>
      <c r="G1219" s="8" t="s">
        <v>198</v>
      </c>
      <c r="H1219" s="8" t="s">
        <v>27</v>
      </c>
      <c r="I1219" s="8" t="s">
        <v>3225</v>
      </c>
      <c r="J1219" s="8" t="s">
        <v>3235</v>
      </c>
      <c r="K1219" s="11">
        <v>45734.0</v>
      </c>
      <c r="L1219" s="68">
        <v>5874.96</v>
      </c>
      <c r="M1219" s="8" t="s">
        <v>3227</v>
      </c>
      <c r="N1219" s="10">
        <v>5874.96</v>
      </c>
      <c r="O1219" s="10">
        <v>5874.96</v>
      </c>
      <c r="P1219" s="10">
        <f t="shared" si="141"/>
        <v>0</v>
      </c>
      <c r="Q1219" s="8"/>
      <c r="R1219" s="8"/>
      <c r="S1219" s="8" t="s">
        <v>31</v>
      </c>
      <c r="T1219" s="8"/>
      <c r="U1219" s="8"/>
      <c r="V1219" s="8" t="s">
        <v>3213</v>
      </c>
      <c r="W1219" s="8" t="s">
        <v>3230</v>
      </c>
    </row>
    <row r="1220" ht="39.75" customHeight="1">
      <c r="A1220" s="7">
        <v>204.0</v>
      </c>
      <c r="B1220" s="7">
        <v>2025.0</v>
      </c>
      <c r="C1220" s="8" t="s">
        <v>495</v>
      </c>
      <c r="D1220" s="8" t="s">
        <v>24</v>
      </c>
      <c r="E1220" s="8" t="s">
        <v>2943</v>
      </c>
      <c r="F1220" s="10">
        <v>5874.96</v>
      </c>
      <c r="G1220" s="8" t="s">
        <v>198</v>
      </c>
      <c r="H1220" s="8" t="s">
        <v>27</v>
      </c>
      <c r="I1220" s="8" t="s">
        <v>3225</v>
      </c>
      <c r="J1220" s="8" t="s">
        <v>3236</v>
      </c>
      <c r="K1220" s="11">
        <v>45734.0</v>
      </c>
      <c r="L1220" s="68">
        <v>5874.96</v>
      </c>
      <c r="M1220" s="8" t="s">
        <v>3227</v>
      </c>
      <c r="N1220" s="10">
        <v>5874.96</v>
      </c>
      <c r="O1220" s="10">
        <v>5874.96</v>
      </c>
      <c r="P1220" s="10">
        <f t="shared" si="141"/>
        <v>0</v>
      </c>
      <c r="Q1220" s="8"/>
      <c r="R1220" s="8"/>
      <c r="S1220" s="8" t="s">
        <v>31</v>
      </c>
      <c r="T1220" s="8"/>
      <c r="U1220" s="8"/>
      <c r="V1220" s="8" t="s">
        <v>3213</v>
      </c>
      <c r="W1220" s="8" t="s">
        <v>3230</v>
      </c>
    </row>
    <row r="1221" ht="39.75" customHeight="1">
      <c r="A1221" s="43">
        <v>204.0</v>
      </c>
      <c r="B1221" s="43">
        <v>2025.0</v>
      </c>
      <c r="C1221" s="44" t="s">
        <v>495</v>
      </c>
      <c r="D1221" s="44" t="s">
        <v>24</v>
      </c>
      <c r="E1221" s="44" t="s">
        <v>2943</v>
      </c>
      <c r="F1221" s="45">
        <v>580000.0</v>
      </c>
      <c r="G1221" s="44" t="s">
        <v>198</v>
      </c>
      <c r="H1221" s="44" t="s">
        <v>27</v>
      </c>
      <c r="I1221" s="44" t="s">
        <v>3237</v>
      </c>
      <c r="J1221" s="44" t="s">
        <v>3238</v>
      </c>
      <c r="K1221" s="46">
        <v>45777.0</v>
      </c>
      <c r="L1221" s="73">
        <v>580000.0</v>
      </c>
      <c r="M1221" s="44" t="s">
        <v>3239</v>
      </c>
      <c r="N1221" s="45">
        <v>490670.04</v>
      </c>
      <c r="O1221" s="45">
        <v>490670.04</v>
      </c>
      <c r="P1221" s="45">
        <f t="shared" si="141"/>
        <v>89329.96</v>
      </c>
      <c r="Q1221" s="44"/>
      <c r="R1221" s="44"/>
      <c r="S1221" s="44" t="s">
        <v>31</v>
      </c>
      <c r="T1221" s="44"/>
      <c r="U1221" s="44"/>
      <c r="V1221" s="44" t="s">
        <v>3213</v>
      </c>
      <c r="W1221" s="44" t="s">
        <v>3240</v>
      </c>
    </row>
    <row r="1222" ht="39.75" customHeight="1">
      <c r="A1222" s="7">
        <v>204.0</v>
      </c>
      <c r="B1222" s="7">
        <v>2025.0</v>
      </c>
      <c r="C1222" s="8" t="s">
        <v>495</v>
      </c>
      <c r="D1222" s="8" t="s">
        <v>24</v>
      </c>
      <c r="E1222" s="8" t="s">
        <v>2943</v>
      </c>
      <c r="F1222" s="10">
        <v>30000.0</v>
      </c>
      <c r="G1222" s="8" t="s">
        <v>198</v>
      </c>
      <c r="H1222" s="8" t="s">
        <v>27</v>
      </c>
      <c r="I1222" s="8" t="s">
        <v>3210</v>
      </c>
      <c r="J1222" s="8" t="s">
        <v>3241</v>
      </c>
      <c r="K1222" s="11">
        <v>45840.0</v>
      </c>
      <c r="L1222" s="68">
        <v>30000.0</v>
      </c>
      <c r="M1222" s="8" t="s">
        <v>3212</v>
      </c>
      <c r="N1222" s="68">
        <v>30000.0</v>
      </c>
      <c r="O1222" s="68">
        <v>30000.0</v>
      </c>
      <c r="P1222" s="10">
        <f t="shared" si="141"/>
        <v>0</v>
      </c>
      <c r="Q1222" s="8"/>
      <c r="R1222" s="8"/>
      <c r="S1222" s="8" t="s">
        <v>31</v>
      </c>
      <c r="T1222" s="8"/>
      <c r="U1222" s="8"/>
      <c r="V1222" s="8" t="s">
        <v>3213</v>
      </c>
      <c r="W1222" s="8" t="s">
        <v>3242</v>
      </c>
    </row>
    <row r="1223" ht="39.75" customHeight="1">
      <c r="A1223" s="7">
        <v>204.0</v>
      </c>
      <c r="B1223" s="7">
        <v>2025.0</v>
      </c>
      <c r="C1223" s="8" t="s">
        <v>495</v>
      </c>
      <c r="D1223" s="8" t="s">
        <v>24</v>
      </c>
      <c r="E1223" s="8" t="s">
        <v>2943</v>
      </c>
      <c r="F1223" s="10">
        <v>12000.0</v>
      </c>
      <c r="G1223" s="8" t="s">
        <v>198</v>
      </c>
      <c r="H1223" s="8" t="s">
        <v>27</v>
      </c>
      <c r="I1223" s="8" t="s">
        <v>3210</v>
      </c>
      <c r="J1223" s="8" t="s">
        <v>3243</v>
      </c>
      <c r="K1223" s="11">
        <v>45840.0</v>
      </c>
      <c r="L1223" s="68">
        <v>12000.0</v>
      </c>
      <c r="M1223" s="8" t="s">
        <v>3212</v>
      </c>
      <c r="N1223" s="68">
        <v>12000.0</v>
      </c>
      <c r="O1223" s="68">
        <v>12000.0</v>
      </c>
      <c r="P1223" s="10">
        <f t="shared" si="141"/>
        <v>0</v>
      </c>
      <c r="Q1223" s="8"/>
      <c r="R1223" s="8"/>
      <c r="S1223" s="8" t="s">
        <v>31</v>
      </c>
      <c r="T1223" s="8"/>
      <c r="U1223" s="8"/>
      <c r="V1223" s="8" t="s">
        <v>3213</v>
      </c>
      <c r="W1223" s="8" t="s">
        <v>3242</v>
      </c>
    </row>
    <row r="1224" ht="39.75" customHeight="1">
      <c r="A1224" s="7">
        <v>204.0</v>
      </c>
      <c r="B1224" s="7">
        <v>2025.0</v>
      </c>
      <c r="C1224" s="8" t="s">
        <v>495</v>
      </c>
      <c r="D1224" s="8" t="s">
        <v>24</v>
      </c>
      <c r="E1224" s="8" t="s">
        <v>2943</v>
      </c>
      <c r="F1224" s="10">
        <v>12000.0</v>
      </c>
      <c r="G1224" s="8" t="s">
        <v>198</v>
      </c>
      <c r="H1224" s="8" t="s">
        <v>27</v>
      </c>
      <c r="I1224" s="8" t="s">
        <v>3210</v>
      </c>
      <c r="J1224" s="8" t="s">
        <v>3244</v>
      </c>
      <c r="K1224" s="11">
        <v>45840.0</v>
      </c>
      <c r="L1224" s="68">
        <v>12000.0</v>
      </c>
      <c r="M1224" s="8" t="s">
        <v>3212</v>
      </c>
      <c r="N1224" s="68">
        <v>12000.0</v>
      </c>
      <c r="O1224" s="68">
        <v>12000.0</v>
      </c>
      <c r="P1224" s="10">
        <f t="shared" si="141"/>
        <v>0</v>
      </c>
      <c r="Q1224" s="8"/>
      <c r="R1224" s="8"/>
      <c r="S1224" s="8" t="s">
        <v>31</v>
      </c>
      <c r="T1224" s="8"/>
      <c r="U1224" s="8"/>
      <c r="V1224" s="8" t="s">
        <v>3213</v>
      </c>
      <c r="W1224" s="8" t="s">
        <v>3242</v>
      </c>
    </row>
    <row r="1225" ht="39.75" customHeight="1">
      <c r="A1225" s="7">
        <v>204.0</v>
      </c>
      <c r="B1225" s="7">
        <v>2025.0</v>
      </c>
      <c r="C1225" s="8" t="s">
        <v>495</v>
      </c>
      <c r="D1225" s="8" t="s">
        <v>24</v>
      </c>
      <c r="E1225" s="8" t="s">
        <v>2943</v>
      </c>
      <c r="F1225" s="10">
        <v>12000.0</v>
      </c>
      <c r="G1225" s="8" t="s">
        <v>198</v>
      </c>
      <c r="H1225" s="8" t="s">
        <v>27</v>
      </c>
      <c r="I1225" s="8" t="s">
        <v>3210</v>
      </c>
      <c r="J1225" s="8" t="s">
        <v>3245</v>
      </c>
      <c r="K1225" s="11">
        <v>45840.0</v>
      </c>
      <c r="L1225" s="68">
        <v>12000.0</v>
      </c>
      <c r="M1225" s="8" t="s">
        <v>3212</v>
      </c>
      <c r="N1225" s="68">
        <v>12000.0</v>
      </c>
      <c r="O1225" s="68">
        <v>12000.0</v>
      </c>
      <c r="P1225" s="10">
        <f t="shared" si="141"/>
        <v>0</v>
      </c>
      <c r="Q1225" s="8"/>
      <c r="R1225" s="8"/>
      <c r="S1225" s="8" t="s">
        <v>31</v>
      </c>
      <c r="T1225" s="8"/>
      <c r="U1225" s="8"/>
      <c r="V1225" s="8" t="s">
        <v>3213</v>
      </c>
      <c r="W1225" s="8" t="s">
        <v>3242</v>
      </c>
    </row>
    <row r="1226" ht="39.75" customHeight="1">
      <c r="A1226" s="7">
        <v>204.0</v>
      </c>
      <c r="B1226" s="7">
        <v>2025.0</v>
      </c>
      <c r="C1226" s="8" t="s">
        <v>495</v>
      </c>
      <c r="D1226" s="8" t="s">
        <v>24</v>
      </c>
      <c r="E1226" s="8" t="s">
        <v>2943</v>
      </c>
      <c r="F1226" s="10">
        <v>12000.0</v>
      </c>
      <c r="G1226" s="8" t="s">
        <v>198</v>
      </c>
      <c r="H1226" s="8" t="s">
        <v>27</v>
      </c>
      <c r="I1226" s="8" t="s">
        <v>3210</v>
      </c>
      <c r="J1226" s="8" t="s">
        <v>3246</v>
      </c>
      <c r="K1226" s="11">
        <v>45840.0</v>
      </c>
      <c r="L1226" s="68">
        <v>12000.0</v>
      </c>
      <c r="M1226" s="8" t="s">
        <v>3212</v>
      </c>
      <c r="N1226" s="68">
        <v>12000.0</v>
      </c>
      <c r="O1226" s="68">
        <v>12000.0</v>
      </c>
      <c r="P1226" s="10">
        <f t="shared" si="141"/>
        <v>0</v>
      </c>
      <c r="Q1226" s="8"/>
      <c r="R1226" s="8"/>
      <c r="S1226" s="8" t="s">
        <v>31</v>
      </c>
      <c r="T1226" s="8"/>
      <c r="U1226" s="8"/>
      <c r="V1226" s="8" t="s">
        <v>3213</v>
      </c>
      <c r="W1226" s="8" t="s">
        <v>3242</v>
      </c>
    </row>
    <row r="1227" ht="39.75" customHeight="1">
      <c r="A1227" s="7">
        <v>204.0</v>
      </c>
      <c r="B1227" s="7">
        <v>2025.0</v>
      </c>
      <c r="C1227" s="8" t="s">
        <v>495</v>
      </c>
      <c r="D1227" s="8" t="s">
        <v>24</v>
      </c>
      <c r="E1227" s="8" t="s">
        <v>2943</v>
      </c>
      <c r="F1227" s="10">
        <v>12000.0</v>
      </c>
      <c r="G1227" s="8" t="s">
        <v>198</v>
      </c>
      <c r="H1227" s="8" t="s">
        <v>27</v>
      </c>
      <c r="I1227" s="8" t="s">
        <v>3210</v>
      </c>
      <c r="J1227" s="8" t="s">
        <v>3247</v>
      </c>
      <c r="K1227" s="11">
        <v>45840.0</v>
      </c>
      <c r="L1227" s="68">
        <v>12000.0</v>
      </c>
      <c r="M1227" s="8" t="s">
        <v>3212</v>
      </c>
      <c r="N1227" s="68">
        <v>12000.0</v>
      </c>
      <c r="O1227" s="68">
        <v>12000.0</v>
      </c>
      <c r="P1227" s="10">
        <f t="shared" si="141"/>
        <v>0</v>
      </c>
      <c r="Q1227" s="8"/>
      <c r="R1227" s="8"/>
      <c r="S1227" s="8" t="s">
        <v>31</v>
      </c>
      <c r="T1227" s="8"/>
      <c r="U1227" s="8"/>
      <c r="V1227" s="8" t="s">
        <v>3213</v>
      </c>
      <c r="W1227" s="8" t="s">
        <v>3242</v>
      </c>
    </row>
    <row r="1228" ht="39.75" customHeight="1">
      <c r="A1228" s="7">
        <v>204.0</v>
      </c>
      <c r="B1228" s="7">
        <v>2025.0</v>
      </c>
      <c r="C1228" s="8" t="s">
        <v>495</v>
      </c>
      <c r="D1228" s="8" t="s">
        <v>24</v>
      </c>
      <c r="E1228" s="8" t="s">
        <v>2943</v>
      </c>
      <c r="F1228" s="10">
        <v>12000.0</v>
      </c>
      <c r="G1228" s="8" t="s">
        <v>198</v>
      </c>
      <c r="H1228" s="8" t="s">
        <v>27</v>
      </c>
      <c r="I1228" s="8" t="s">
        <v>3210</v>
      </c>
      <c r="J1228" s="8" t="s">
        <v>3248</v>
      </c>
      <c r="K1228" s="11">
        <v>45840.0</v>
      </c>
      <c r="L1228" s="68">
        <v>12000.0</v>
      </c>
      <c r="M1228" s="8" t="s">
        <v>3212</v>
      </c>
      <c r="N1228" s="68">
        <v>12000.0</v>
      </c>
      <c r="O1228" s="68">
        <v>12000.0</v>
      </c>
      <c r="P1228" s="10">
        <f t="shared" si="141"/>
        <v>0</v>
      </c>
      <c r="Q1228" s="8"/>
      <c r="R1228" s="8"/>
      <c r="S1228" s="8" t="s">
        <v>31</v>
      </c>
      <c r="T1228" s="8"/>
      <c r="U1228" s="8"/>
      <c r="V1228" s="8" t="s">
        <v>3213</v>
      </c>
      <c r="W1228" s="8" t="s">
        <v>3242</v>
      </c>
    </row>
    <row r="1229" ht="39.75" customHeight="1">
      <c r="A1229" s="7">
        <v>204.0</v>
      </c>
      <c r="B1229" s="7">
        <v>2025.0</v>
      </c>
      <c r="C1229" s="8" t="s">
        <v>495</v>
      </c>
      <c r="D1229" s="8" t="s">
        <v>24</v>
      </c>
      <c r="E1229" s="8" t="s">
        <v>2943</v>
      </c>
      <c r="F1229" s="10">
        <v>12000.0</v>
      </c>
      <c r="G1229" s="8" t="s">
        <v>198</v>
      </c>
      <c r="H1229" s="8" t="s">
        <v>27</v>
      </c>
      <c r="I1229" s="8" t="s">
        <v>3210</v>
      </c>
      <c r="J1229" s="8" t="s">
        <v>3249</v>
      </c>
      <c r="K1229" s="11">
        <v>45840.0</v>
      </c>
      <c r="L1229" s="68">
        <v>12000.0</v>
      </c>
      <c r="M1229" s="8" t="s">
        <v>3212</v>
      </c>
      <c r="N1229" s="68">
        <v>12000.0</v>
      </c>
      <c r="O1229" s="68">
        <v>12000.0</v>
      </c>
      <c r="P1229" s="10">
        <f t="shared" si="141"/>
        <v>0</v>
      </c>
      <c r="Q1229" s="8"/>
      <c r="R1229" s="8"/>
      <c r="S1229" s="8" t="s">
        <v>31</v>
      </c>
      <c r="T1229" s="8"/>
      <c r="U1229" s="8"/>
      <c r="V1229" s="8" t="s">
        <v>3213</v>
      </c>
      <c r="W1229" s="8" t="s">
        <v>3242</v>
      </c>
    </row>
    <row r="1230" ht="39.75" customHeight="1">
      <c r="A1230" s="7">
        <v>204.0</v>
      </c>
      <c r="B1230" s="7">
        <v>2025.0</v>
      </c>
      <c r="C1230" s="8" t="s">
        <v>495</v>
      </c>
      <c r="D1230" s="8" t="s">
        <v>24</v>
      </c>
      <c r="E1230" s="8" t="s">
        <v>2943</v>
      </c>
      <c r="F1230" s="10">
        <v>12000.0</v>
      </c>
      <c r="G1230" s="8" t="s">
        <v>198</v>
      </c>
      <c r="H1230" s="8" t="s">
        <v>27</v>
      </c>
      <c r="I1230" s="8" t="s">
        <v>3210</v>
      </c>
      <c r="J1230" s="8" t="s">
        <v>3250</v>
      </c>
      <c r="K1230" s="11">
        <v>45840.0</v>
      </c>
      <c r="L1230" s="68">
        <v>12000.0</v>
      </c>
      <c r="M1230" s="8" t="s">
        <v>3212</v>
      </c>
      <c r="N1230" s="68">
        <v>12000.0</v>
      </c>
      <c r="O1230" s="68">
        <v>12000.0</v>
      </c>
      <c r="P1230" s="10">
        <f t="shared" si="141"/>
        <v>0</v>
      </c>
      <c r="Q1230" s="8"/>
      <c r="R1230" s="8"/>
      <c r="S1230" s="8" t="s">
        <v>31</v>
      </c>
      <c r="T1230" s="8"/>
      <c r="U1230" s="8"/>
      <c r="V1230" s="8" t="s">
        <v>3213</v>
      </c>
      <c r="W1230" s="8" t="s">
        <v>3242</v>
      </c>
    </row>
    <row r="1231" ht="39.75" customHeight="1">
      <c r="A1231" s="7">
        <v>204.0</v>
      </c>
      <c r="B1231" s="7">
        <v>2025.0</v>
      </c>
      <c r="C1231" s="8" t="s">
        <v>495</v>
      </c>
      <c r="D1231" s="8" t="s">
        <v>24</v>
      </c>
      <c r="E1231" s="8" t="s">
        <v>2943</v>
      </c>
      <c r="F1231" s="10">
        <v>12000.0</v>
      </c>
      <c r="G1231" s="8" t="s">
        <v>198</v>
      </c>
      <c r="H1231" s="8" t="s">
        <v>27</v>
      </c>
      <c r="I1231" s="8" t="s">
        <v>3210</v>
      </c>
      <c r="J1231" s="8" t="s">
        <v>3251</v>
      </c>
      <c r="K1231" s="11">
        <v>45840.0</v>
      </c>
      <c r="L1231" s="68">
        <v>12000.0</v>
      </c>
      <c r="M1231" s="8" t="s">
        <v>3212</v>
      </c>
      <c r="N1231" s="68">
        <v>12000.0</v>
      </c>
      <c r="O1231" s="68">
        <v>12000.0</v>
      </c>
      <c r="P1231" s="10">
        <f t="shared" si="141"/>
        <v>0</v>
      </c>
      <c r="Q1231" s="8"/>
      <c r="R1231" s="8"/>
      <c r="S1231" s="8" t="s">
        <v>31</v>
      </c>
      <c r="T1231" s="8"/>
      <c r="U1231" s="8"/>
      <c r="V1231" s="8" t="s">
        <v>3213</v>
      </c>
      <c r="W1231" s="8" t="s">
        <v>3242</v>
      </c>
    </row>
    <row r="1232" ht="39.75" customHeight="1">
      <c r="A1232" s="7">
        <v>204.0</v>
      </c>
      <c r="B1232" s="7">
        <v>2025.0</v>
      </c>
      <c r="C1232" s="8" t="s">
        <v>495</v>
      </c>
      <c r="D1232" s="8" t="s">
        <v>24</v>
      </c>
      <c r="E1232" s="8" t="s">
        <v>2943</v>
      </c>
      <c r="F1232" s="10">
        <v>3916.64</v>
      </c>
      <c r="G1232" s="8" t="s">
        <v>198</v>
      </c>
      <c r="H1232" s="8" t="s">
        <v>27</v>
      </c>
      <c r="I1232" s="8" t="s">
        <v>3225</v>
      </c>
      <c r="J1232" s="8" t="s">
        <v>3252</v>
      </c>
      <c r="K1232" s="11">
        <v>45890.0</v>
      </c>
      <c r="L1232" s="68">
        <v>3916.64</v>
      </c>
      <c r="M1232" s="8" t="s">
        <v>3227</v>
      </c>
      <c r="N1232" s="68">
        <v>3916.64</v>
      </c>
      <c r="O1232" s="68">
        <v>3916.64</v>
      </c>
      <c r="P1232" s="10">
        <f t="shared" si="141"/>
        <v>0</v>
      </c>
      <c r="Q1232" s="8"/>
      <c r="R1232" s="8"/>
      <c r="S1232" s="8" t="s">
        <v>31</v>
      </c>
      <c r="T1232" s="8"/>
      <c r="U1232" s="8"/>
      <c r="V1232" s="8" t="s">
        <v>3213</v>
      </c>
      <c r="W1232" s="8" t="s">
        <v>3253</v>
      </c>
    </row>
    <row r="1233" ht="39.75" customHeight="1">
      <c r="A1233" s="7">
        <v>204.0</v>
      </c>
      <c r="B1233" s="7">
        <v>2025.0</v>
      </c>
      <c r="C1233" s="8" t="s">
        <v>495</v>
      </c>
      <c r="D1233" s="8" t="s">
        <v>24</v>
      </c>
      <c r="E1233" s="8" t="s">
        <v>2943</v>
      </c>
      <c r="F1233" s="10">
        <v>3916.64</v>
      </c>
      <c r="G1233" s="8" t="s">
        <v>198</v>
      </c>
      <c r="H1233" s="8" t="s">
        <v>27</v>
      </c>
      <c r="I1233" s="8" t="s">
        <v>3225</v>
      </c>
      <c r="J1233" s="8" t="s">
        <v>3254</v>
      </c>
      <c r="K1233" s="11">
        <v>45890.0</v>
      </c>
      <c r="L1233" s="68">
        <v>3916.64</v>
      </c>
      <c r="M1233" s="8" t="s">
        <v>3227</v>
      </c>
      <c r="N1233" s="68">
        <v>3916.64</v>
      </c>
      <c r="O1233" s="68">
        <v>3916.64</v>
      </c>
      <c r="P1233" s="10">
        <f t="shared" si="141"/>
        <v>0</v>
      </c>
      <c r="Q1233" s="8"/>
      <c r="R1233" s="8"/>
      <c r="S1233" s="8" t="s">
        <v>31</v>
      </c>
      <c r="T1233" s="8"/>
      <c r="U1233" s="8"/>
      <c r="V1233" s="8" t="s">
        <v>3213</v>
      </c>
      <c r="W1233" s="8" t="s">
        <v>3253</v>
      </c>
    </row>
    <row r="1234" ht="39.75" customHeight="1">
      <c r="A1234" s="7">
        <v>204.0</v>
      </c>
      <c r="B1234" s="7">
        <v>2025.0</v>
      </c>
      <c r="C1234" s="8" t="s">
        <v>495</v>
      </c>
      <c r="D1234" s="8" t="s">
        <v>24</v>
      </c>
      <c r="E1234" s="8" t="s">
        <v>2943</v>
      </c>
      <c r="F1234" s="10">
        <v>3916.64</v>
      </c>
      <c r="G1234" s="8" t="s">
        <v>198</v>
      </c>
      <c r="H1234" s="8" t="s">
        <v>27</v>
      </c>
      <c r="I1234" s="8" t="s">
        <v>3225</v>
      </c>
      <c r="J1234" s="8" t="s">
        <v>3255</v>
      </c>
      <c r="K1234" s="11">
        <v>45890.0</v>
      </c>
      <c r="L1234" s="68">
        <v>3916.64</v>
      </c>
      <c r="M1234" s="8" t="s">
        <v>3227</v>
      </c>
      <c r="N1234" s="68">
        <v>3916.64</v>
      </c>
      <c r="O1234" s="68">
        <v>3916.64</v>
      </c>
      <c r="P1234" s="10">
        <f t="shared" si="141"/>
        <v>0</v>
      </c>
      <c r="Q1234" s="8"/>
      <c r="R1234" s="8"/>
      <c r="S1234" s="8" t="s">
        <v>31</v>
      </c>
      <c r="T1234" s="8"/>
      <c r="U1234" s="8"/>
      <c r="V1234" s="8" t="s">
        <v>3213</v>
      </c>
      <c r="W1234" s="8" t="s">
        <v>3256</v>
      </c>
    </row>
    <row r="1235" ht="39.75" customHeight="1">
      <c r="A1235" s="7">
        <v>204.0</v>
      </c>
      <c r="B1235" s="7">
        <v>2025.0</v>
      </c>
      <c r="C1235" s="8" t="s">
        <v>495</v>
      </c>
      <c r="D1235" s="8" t="s">
        <v>24</v>
      </c>
      <c r="E1235" s="8" t="s">
        <v>2943</v>
      </c>
      <c r="F1235" s="10">
        <v>3916.64</v>
      </c>
      <c r="G1235" s="8" t="s">
        <v>198</v>
      </c>
      <c r="H1235" s="8" t="s">
        <v>27</v>
      </c>
      <c r="I1235" s="8" t="s">
        <v>3225</v>
      </c>
      <c r="J1235" s="8" t="s">
        <v>3257</v>
      </c>
      <c r="K1235" s="11">
        <v>45890.0</v>
      </c>
      <c r="L1235" s="68">
        <v>3916.64</v>
      </c>
      <c r="M1235" s="8" t="s">
        <v>3227</v>
      </c>
      <c r="N1235" s="68">
        <v>3916.64</v>
      </c>
      <c r="O1235" s="68">
        <v>3916.64</v>
      </c>
      <c r="P1235" s="10">
        <f t="shared" si="141"/>
        <v>0</v>
      </c>
      <c r="Q1235" s="8"/>
      <c r="R1235" s="8"/>
      <c r="S1235" s="8" t="s">
        <v>31</v>
      </c>
      <c r="T1235" s="8"/>
      <c r="U1235" s="8"/>
      <c r="V1235" s="8" t="s">
        <v>3213</v>
      </c>
      <c r="W1235" s="8" t="s">
        <v>3256</v>
      </c>
    </row>
    <row r="1236" ht="39.75" customHeight="1">
      <c r="A1236" s="7">
        <v>204.0</v>
      </c>
      <c r="B1236" s="7">
        <v>2025.0</v>
      </c>
      <c r="C1236" s="8" t="s">
        <v>495</v>
      </c>
      <c r="D1236" s="8" t="s">
        <v>24</v>
      </c>
      <c r="E1236" s="8" t="s">
        <v>2943</v>
      </c>
      <c r="F1236" s="10">
        <v>3916.64</v>
      </c>
      <c r="G1236" s="8" t="s">
        <v>198</v>
      </c>
      <c r="H1236" s="8" t="s">
        <v>27</v>
      </c>
      <c r="I1236" s="8" t="s">
        <v>3225</v>
      </c>
      <c r="J1236" s="8" t="s">
        <v>3258</v>
      </c>
      <c r="K1236" s="11">
        <v>45890.0</v>
      </c>
      <c r="L1236" s="68">
        <v>3916.64</v>
      </c>
      <c r="M1236" s="8" t="s">
        <v>3227</v>
      </c>
      <c r="N1236" s="68">
        <v>3916.64</v>
      </c>
      <c r="O1236" s="68">
        <v>3916.64</v>
      </c>
      <c r="P1236" s="10">
        <f t="shared" si="141"/>
        <v>0</v>
      </c>
      <c r="Q1236" s="8"/>
      <c r="R1236" s="8"/>
      <c r="S1236" s="8" t="s">
        <v>31</v>
      </c>
      <c r="T1236" s="8"/>
      <c r="U1236" s="8"/>
      <c r="V1236" s="8" t="s">
        <v>3213</v>
      </c>
      <c r="W1236" s="8" t="s">
        <v>3256</v>
      </c>
    </row>
    <row r="1237" ht="39.75" customHeight="1">
      <c r="A1237" s="7">
        <v>204.0</v>
      </c>
      <c r="B1237" s="7">
        <v>2025.0</v>
      </c>
      <c r="C1237" s="8" t="s">
        <v>495</v>
      </c>
      <c r="D1237" s="8" t="s">
        <v>24</v>
      </c>
      <c r="E1237" s="8" t="s">
        <v>2943</v>
      </c>
      <c r="F1237" s="10">
        <v>3417.12</v>
      </c>
      <c r="G1237" s="8" t="s">
        <v>198</v>
      </c>
      <c r="H1237" s="8" t="s">
        <v>27</v>
      </c>
      <c r="I1237" s="8" t="s">
        <v>3225</v>
      </c>
      <c r="J1237" s="8" t="s">
        <v>3259</v>
      </c>
      <c r="K1237" s="11">
        <v>45890.0</v>
      </c>
      <c r="L1237" s="68">
        <v>3417.12</v>
      </c>
      <c r="M1237" s="8" t="s">
        <v>3227</v>
      </c>
      <c r="N1237" s="68">
        <v>3417.12</v>
      </c>
      <c r="O1237" s="68">
        <v>3417.12</v>
      </c>
      <c r="P1237" s="10">
        <f t="shared" si="141"/>
        <v>0</v>
      </c>
      <c r="Q1237" s="8"/>
      <c r="R1237" s="8"/>
      <c r="S1237" s="8" t="s">
        <v>31</v>
      </c>
      <c r="T1237" s="8"/>
      <c r="U1237" s="8"/>
      <c r="V1237" s="8" t="s">
        <v>3213</v>
      </c>
      <c r="W1237" s="8" t="s">
        <v>3256</v>
      </c>
    </row>
    <row r="1238" ht="39.75" customHeight="1">
      <c r="A1238" s="7">
        <v>204.0</v>
      </c>
      <c r="B1238" s="7">
        <v>2025.0</v>
      </c>
      <c r="C1238" s="8" t="s">
        <v>495</v>
      </c>
      <c r="D1238" s="8" t="s">
        <v>24</v>
      </c>
      <c r="E1238" s="8" t="s">
        <v>2943</v>
      </c>
      <c r="F1238" s="10">
        <v>8000.0</v>
      </c>
      <c r="G1238" s="8" t="s">
        <v>198</v>
      </c>
      <c r="H1238" s="8" t="s">
        <v>27</v>
      </c>
      <c r="I1238" s="8" t="s">
        <v>3210</v>
      </c>
      <c r="J1238" s="8" t="s">
        <v>3260</v>
      </c>
      <c r="K1238" s="11">
        <v>45901.0</v>
      </c>
      <c r="L1238" s="68">
        <v>8000.0</v>
      </c>
      <c r="M1238" s="8" t="s">
        <v>3212</v>
      </c>
      <c r="N1238" s="68">
        <v>8000.0</v>
      </c>
      <c r="O1238" s="68">
        <v>8000.0</v>
      </c>
      <c r="P1238" s="10">
        <f t="shared" si="141"/>
        <v>0</v>
      </c>
      <c r="Q1238" s="8"/>
      <c r="R1238" s="8"/>
      <c r="S1238" s="8" t="s">
        <v>31</v>
      </c>
      <c r="T1238" s="8"/>
      <c r="U1238" s="8"/>
      <c r="V1238" s="8" t="s">
        <v>3213</v>
      </c>
      <c r="W1238" s="8" t="s">
        <v>3261</v>
      </c>
    </row>
    <row r="1239" ht="39.75" customHeight="1">
      <c r="A1239" s="7">
        <v>204.0</v>
      </c>
      <c r="B1239" s="7">
        <v>2025.0</v>
      </c>
      <c r="C1239" s="8" t="s">
        <v>495</v>
      </c>
      <c r="D1239" s="8" t="s">
        <v>24</v>
      </c>
      <c r="E1239" s="8" t="s">
        <v>2943</v>
      </c>
      <c r="F1239" s="10">
        <v>8000.0</v>
      </c>
      <c r="G1239" s="8" t="s">
        <v>198</v>
      </c>
      <c r="H1239" s="8" t="s">
        <v>27</v>
      </c>
      <c r="I1239" s="8" t="s">
        <v>3210</v>
      </c>
      <c r="J1239" s="8" t="s">
        <v>3262</v>
      </c>
      <c r="K1239" s="11">
        <v>45901.0</v>
      </c>
      <c r="L1239" s="68">
        <v>8000.0</v>
      </c>
      <c r="M1239" s="8" t="s">
        <v>3212</v>
      </c>
      <c r="N1239" s="68">
        <v>8000.0</v>
      </c>
      <c r="O1239" s="68">
        <v>8000.0</v>
      </c>
      <c r="P1239" s="10">
        <f t="shared" si="141"/>
        <v>0</v>
      </c>
      <c r="Q1239" s="8"/>
      <c r="R1239" s="8"/>
      <c r="S1239" s="8" t="s">
        <v>31</v>
      </c>
      <c r="T1239" s="8"/>
      <c r="U1239" s="8"/>
      <c r="V1239" s="8" t="s">
        <v>3213</v>
      </c>
      <c r="W1239" s="8" t="s">
        <v>3261</v>
      </c>
    </row>
    <row r="1240" ht="39.75" customHeight="1">
      <c r="A1240" s="7">
        <v>204.0</v>
      </c>
      <c r="B1240" s="7">
        <v>2025.0</v>
      </c>
      <c r="C1240" s="8" t="s">
        <v>495</v>
      </c>
      <c r="D1240" s="8" t="s">
        <v>24</v>
      </c>
      <c r="E1240" s="8" t="s">
        <v>2943</v>
      </c>
      <c r="F1240" s="10">
        <v>8000.0</v>
      </c>
      <c r="G1240" s="8" t="s">
        <v>198</v>
      </c>
      <c r="H1240" s="8" t="s">
        <v>27</v>
      </c>
      <c r="I1240" s="8" t="s">
        <v>3210</v>
      </c>
      <c r="J1240" s="8" t="s">
        <v>3263</v>
      </c>
      <c r="K1240" s="11">
        <v>45901.0</v>
      </c>
      <c r="L1240" s="68">
        <v>8000.0</v>
      </c>
      <c r="M1240" s="8" t="s">
        <v>3212</v>
      </c>
      <c r="N1240" s="68">
        <v>8000.0</v>
      </c>
      <c r="O1240" s="68">
        <v>8000.0</v>
      </c>
      <c r="P1240" s="10">
        <f t="shared" si="141"/>
        <v>0</v>
      </c>
      <c r="Q1240" s="8"/>
      <c r="R1240" s="8"/>
      <c r="S1240" s="8" t="s">
        <v>31</v>
      </c>
      <c r="T1240" s="8"/>
      <c r="U1240" s="8"/>
      <c r="V1240" s="8" t="s">
        <v>3213</v>
      </c>
      <c r="W1240" s="8" t="s">
        <v>3261</v>
      </c>
    </row>
    <row r="1241" ht="39.75" customHeight="1">
      <c r="A1241" s="7">
        <v>204.0</v>
      </c>
      <c r="B1241" s="7">
        <v>2025.0</v>
      </c>
      <c r="C1241" s="8" t="s">
        <v>495</v>
      </c>
      <c r="D1241" s="8" t="s">
        <v>24</v>
      </c>
      <c r="E1241" s="8" t="s">
        <v>2943</v>
      </c>
      <c r="F1241" s="10">
        <v>8000.0</v>
      </c>
      <c r="G1241" s="8" t="s">
        <v>198</v>
      </c>
      <c r="H1241" s="8" t="s">
        <v>27</v>
      </c>
      <c r="I1241" s="8" t="s">
        <v>3210</v>
      </c>
      <c r="J1241" s="8" t="s">
        <v>3264</v>
      </c>
      <c r="K1241" s="11">
        <v>45901.0</v>
      </c>
      <c r="L1241" s="68">
        <v>8000.0</v>
      </c>
      <c r="M1241" s="8" t="s">
        <v>3212</v>
      </c>
      <c r="N1241" s="68">
        <v>8000.0</v>
      </c>
      <c r="O1241" s="68">
        <v>8000.0</v>
      </c>
      <c r="P1241" s="10">
        <f t="shared" si="141"/>
        <v>0</v>
      </c>
      <c r="Q1241" s="8"/>
      <c r="R1241" s="8"/>
      <c r="S1241" s="8" t="s">
        <v>31</v>
      </c>
      <c r="T1241" s="8"/>
      <c r="U1241" s="8"/>
      <c r="V1241" s="8" t="s">
        <v>3213</v>
      </c>
      <c r="W1241" s="8" t="s">
        <v>3261</v>
      </c>
    </row>
    <row r="1242" ht="39.75" customHeight="1">
      <c r="A1242" s="7">
        <v>204.0</v>
      </c>
      <c r="B1242" s="7">
        <v>2025.0</v>
      </c>
      <c r="C1242" s="8" t="s">
        <v>495</v>
      </c>
      <c r="D1242" s="8" t="s">
        <v>24</v>
      </c>
      <c r="E1242" s="8" t="s">
        <v>2943</v>
      </c>
      <c r="F1242" s="10">
        <v>8000.0</v>
      </c>
      <c r="G1242" s="8" t="s">
        <v>198</v>
      </c>
      <c r="H1242" s="8" t="s">
        <v>27</v>
      </c>
      <c r="I1242" s="8" t="s">
        <v>3210</v>
      </c>
      <c r="J1242" s="8" t="s">
        <v>3265</v>
      </c>
      <c r="K1242" s="11">
        <v>45901.0</v>
      </c>
      <c r="L1242" s="68">
        <v>8000.0</v>
      </c>
      <c r="M1242" s="8" t="s">
        <v>3212</v>
      </c>
      <c r="N1242" s="68">
        <v>8000.0</v>
      </c>
      <c r="O1242" s="68">
        <v>8000.0</v>
      </c>
      <c r="P1242" s="10">
        <f t="shared" si="141"/>
        <v>0</v>
      </c>
      <c r="Q1242" s="8"/>
      <c r="R1242" s="8"/>
      <c r="S1242" s="8" t="s">
        <v>31</v>
      </c>
      <c r="T1242" s="8"/>
      <c r="U1242" s="8"/>
      <c r="V1242" s="8" t="s">
        <v>3213</v>
      </c>
      <c r="W1242" s="8" t="s">
        <v>3261</v>
      </c>
    </row>
    <row r="1243" ht="39.75" customHeight="1">
      <c r="A1243" s="7">
        <v>204.0</v>
      </c>
      <c r="B1243" s="7">
        <v>2025.0</v>
      </c>
      <c r="C1243" s="8" t="s">
        <v>495</v>
      </c>
      <c r="D1243" s="8" t="s">
        <v>24</v>
      </c>
      <c r="E1243" s="8" t="s">
        <v>2943</v>
      </c>
      <c r="F1243" s="10">
        <v>8000.0</v>
      </c>
      <c r="G1243" s="8" t="s">
        <v>198</v>
      </c>
      <c r="H1243" s="8" t="s">
        <v>27</v>
      </c>
      <c r="I1243" s="8" t="s">
        <v>3210</v>
      </c>
      <c r="J1243" s="8" t="s">
        <v>3266</v>
      </c>
      <c r="K1243" s="11">
        <v>45901.0</v>
      </c>
      <c r="L1243" s="68">
        <v>8000.0</v>
      </c>
      <c r="M1243" s="8" t="s">
        <v>3212</v>
      </c>
      <c r="N1243" s="68">
        <v>8000.0</v>
      </c>
      <c r="O1243" s="68">
        <v>8000.0</v>
      </c>
      <c r="P1243" s="10">
        <f t="shared" si="141"/>
        <v>0</v>
      </c>
      <c r="Q1243" s="8"/>
      <c r="R1243" s="8"/>
      <c r="S1243" s="8" t="s">
        <v>31</v>
      </c>
      <c r="T1243" s="8"/>
      <c r="U1243" s="8"/>
      <c r="V1243" s="8" t="s">
        <v>3213</v>
      </c>
      <c r="W1243" s="8" t="s">
        <v>3261</v>
      </c>
    </row>
    <row r="1244" ht="39.75" customHeight="1">
      <c r="A1244" s="7">
        <v>204.0</v>
      </c>
      <c r="B1244" s="7">
        <v>2025.0</v>
      </c>
      <c r="C1244" s="8" t="s">
        <v>495</v>
      </c>
      <c r="D1244" s="8" t="s">
        <v>24</v>
      </c>
      <c r="E1244" s="8" t="s">
        <v>2943</v>
      </c>
      <c r="F1244" s="10">
        <v>8000.0</v>
      </c>
      <c r="G1244" s="8" t="s">
        <v>198</v>
      </c>
      <c r="H1244" s="8" t="s">
        <v>27</v>
      </c>
      <c r="I1244" s="8" t="s">
        <v>3210</v>
      </c>
      <c r="J1244" s="8" t="s">
        <v>3267</v>
      </c>
      <c r="K1244" s="11">
        <v>45901.0</v>
      </c>
      <c r="L1244" s="68">
        <v>8000.0</v>
      </c>
      <c r="M1244" s="8" t="s">
        <v>3212</v>
      </c>
      <c r="N1244" s="68">
        <v>8000.0</v>
      </c>
      <c r="O1244" s="68">
        <v>8000.0</v>
      </c>
      <c r="P1244" s="10">
        <f t="shared" si="141"/>
        <v>0</v>
      </c>
      <c r="Q1244" s="8"/>
      <c r="R1244" s="8"/>
      <c r="S1244" s="8" t="s">
        <v>31</v>
      </c>
      <c r="T1244" s="8"/>
      <c r="U1244" s="8"/>
      <c r="V1244" s="8" t="s">
        <v>3213</v>
      </c>
      <c r="W1244" s="8" t="s">
        <v>3261</v>
      </c>
    </row>
    <row r="1245" ht="39.75" customHeight="1">
      <c r="A1245" s="7">
        <v>204.0</v>
      </c>
      <c r="B1245" s="7">
        <v>2025.0</v>
      </c>
      <c r="C1245" s="8" t="s">
        <v>495</v>
      </c>
      <c r="D1245" s="8" t="s">
        <v>24</v>
      </c>
      <c r="E1245" s="8" t="s">
        <v>2943</v>
      </c>
      <c r="F1245" s="10">
        <v>8000.0</v>
      </c>
      <c r="G1245" s="8" t="s">
        <v>198</v>
      </c>
      <c r="H1245" s="8" t="s">
        <v>27</v>
      </c>
      <c r="I1245" s="8" t="s">
        <v>3210</v>
      </c>
      <c r="J1245" s="8" t="s">
        <v>3268</v>
      </c>
      <c r="K1245" s="11">
        <v>45901.0</v>
      </c>
      <c r="L1245" s="68">
        <v>8000.0</v>
      </c>
      <c r="M1245" s="8" t="s">
        <v>3212</v>
      </c>
      <c r="N1245" s="68">
        <v>8000.0</v>
      </c>
      <c r="O1245" s="68">
        <v>8000.0</v>
      </c>
      <c r="P1245" s="10">
        <f t="shared" si="141"/>
        <v>0</v>
      </c>
      <c r="Q1245" s="8"/>
      <c r="R1245" s="8"/>
      <c r="S1245" s="8" t="s">
        <v>31</v>
      </c>
      <c r="T1245" s="8"/>
      <c r="U1245" s="8"/>
      <c r="V1245" s="8" t="s">
        <v>3213</v>
      </c>
      <c r="W1245" s="8" t="s">
        <v>3261</v>
      </c>
    </row>
    <row r="1246" ht="39.75" customHeight="1">
      <c r="A1246" s="7">
        <v>204.0</v>
      </c>
      <c r="B1246" s="7">
        <v>2025.0</v>
      </c>
      <c r="C1246" s="8" t="s">
        <v>495</v>
      </c>
      <c r="D1246" s="8" t="s">
        <v>24</v>
      </c>
      <c r="E1246" s="8" t="s">
        <v>2943</v>
      </c>
      <c r="F1246" s="10">
        <v>8000.0</v>
      </c>
      <c r="G1246" s="8" t="s">
        <v>198</v>
      </c>
      <c r="H1246" s="8" t="s">
        <v>27</v>
      </c>
      <c r="I1246" s="8" t="s">
        <v>3210</v>
      </c>
      <c r="J1246" s="8" t="s">
        <v>3269</v>
      </c>
      <c r="K1246" s="11">
        <v>45901.0</v>
      </c>
      <c r="L1246" s="68">
        <v>8000.0</v>
      </c>
      <c r="M1246" s="8" t="s">
        <v>3212</v>
      </c>
      <c r="N1246" s="68">
        <v>8000.0</v>
      </c>
      <c r="O1246" s="68">
        <v>8000.0</v>
      </c>
      <c r="P1246" s="10">
        <f t="shared" si="141"/>
        <v>0</v>
      </c>
      <c r="Q1246" s="8"/>
      <c r="R1246" s="8"/>
      <c r="S1246" s="8" t="s">
        <v>31</v>
      </c>
      <c r="T1246" s="8"/>
      <c r="U1246" s="8"/>
      <c r="V1246" s="8" t="s">
        <v>3213</v>
      </c>
      <c r="W1246" s="8" t="s">
        <v>3261</v>
      </c>
    </row>
    <row r="1247" ht="39.75" customHeight="1">
      <c r="A1247" s="7">
        <v>204.0</v>
      </c>
      <c r="B1247" s="7">
        <v>2025.0</v>
      </c>
      <c r="C1247" s="8" t="s">
        <v>495</v>
      </c>
      <c r="D1247" s="8" t="s">
        <v>24</v>
      </c>
      <c r="E1247" s="8" t="s">
        <v>2943</v>
      </c>
      <c r="F1247" s="10">
        <v>8000.0</v>
      </c>
      <c r="G1247" s="8" t="s">
        <v>198</v>
      </c>
      <c r="H1247" s="8" t="s">
        <v>27</v>
      </c>
      <c r="I1247" s="8" t="s">
        <v>3210</v>
      </c>
      <c r="J1247" s="8" t="s">
        <v>3270</v>
      </c>
      <c r="K1247" s="11">
        <v>45901.0</v>
      </c>
      <c r="L1247" s="68">
        <v>8000.0</v>
      </c>
      <c r="M1247" s="8" t="s">
        <v>3212</v>
      </c>
      <c r="N1247" s="68">
        <v>8000.0</v>
      </c>
      <c r="O1247" s="68">
        <v>8000.0</v>
      </c>
      <c r="P1247" s="10">
        <f t="shared" si="141"/>
        <v>0</v>
      </c>
      <c r="Q1247" s="8"/>
      <c r="R1247" s="8"/>
      <c r="S1247" s="8" t="s">
        <v>31</v>
      </c>
      <c r="T1247" s="8"/>
      <c r="U1247" s="8"/>
      <c r="V1247" s="8" t="s">
        <v>3213</v>
      </c>
      <c r="W1247" s="8" t="s">
        <v>3261</v>
      </c>
    </row>
    <row r="1248" ht="39.75" customHeight="1">
      <c r="A1248" s="7">
        <v>204.0</v>
      </c>
      <c r="B1248" s="7">
        <v>2025.0</v>
      </c>
      <c r="C1248" s="8" t="s">
        <v>495</v>
      </c>
      <c r="D1248" s="8" t="s">
        <v>24</v>
      </c>
      <c r="E1248" s="8" t="s">
        <v>2943</v>
      </c>
      <c r="F1248" s="10">
        <v>8000.0</v>
      </c>
      <c r="G1248" s="8" t="s">
        <v>198</v>
      </c>
      <c r="H1248" s="8" t="s">
        <v>27</v>
      </c>
      <c r="I1248" s="8" t="s">
        <v>3210</v>
      </c>
      <c r="J1248" s="8" t="s">
        <v>3271</v>
      </c>
      <c r="K1248" s="11">
        <v>45901.0</v>
      </c>
      <c r="L1248" s="68">
        <v>8000.0</v>
      </c>
      <c r="M1248" s="8" t="s">
        <v>3212</v>
      </c>
      <c r="N1248" s="68">
        <v>8000.0</v>
      </c>
      <c r="O1248" s="68">
        <v>8000.0</v>
      </c>
      <c r="P1248" s="10">
        <f t="shared" si="141"/>
        <v>0</v>
      </c>
      <c r="Q1248" s="8"/>
      <c r="R1248" s="8"/>
      <c r="S1248" s="8" t="s">
        <v>31</v>
      </c>
      <c r="T1248" s="8"/>
      <c r="U1248" s="8"/>
      <c r="V1248" s="8" t="s">
        <v>3213</v>
      </c>
      <c r="W1248" s="8" t="s">
        <v>3261</v>
      </c>
    </row>
    <row r="1249" ht="39.75" customHeight="1">
      <c r="A1249" s="7">
        <v>204.0</v>
      </c>
      <c r="B1249" s="7">
        <v>2025.0</v>
      </c>
      <c r="C1249" s="8" t="s">
        <v>495</v>
      </c>
      <c r="D1249" s="8" t="s">
        <v>24</v>
      </c>
      <c r="E1249" s="8" t="s">
        <v>2943</v>
      </c>
      <c r="F1249" s="10">
        <v>5000.0</v>
      </c>
      <c r="G1249" s="8" t="s">
        <v>198</v>
      </c>
      <c r="H1249" s="8" t="s">
        <v>27</v>
      </c>
      <c r="I1249" s="8" t="s">
        <v>3210</v>
      </c>
      <c r="J1249" s="70" t="s">
        <v>3272</v>
      </c>
      <c r="K1249" s="21">
        <v>45973.0</v>
      </c>
      <c r="L1249" s="10">
        <v>5000.0</v>
      </c>
      <c r="M1249" s="9" t="s">
        <v>3212</v>
      </c>
      <c r="N1249" s="10">
        <v>5000.0</v>
      </c>
      <c r="O1249" s="10">
        <v>5000.0</v>
      </c>
      <c r="P1249" s="10">
        <f t="shared" si="141"/>
        <v>0</v>
      </c>
      <c r="Q1249" s="8"/>
      <c r="R1249" s="8"/>
      <c r="S1249" s="8" t="s">
        <v>31</v>
      </c>
      <c r="T1249" s="8"/>
      <c r="U1249" s="8"/>
      <c r="V1249" s="8" t="s">
        <v>3213</v>
      </c>
      <c r="W1249" s="9" t="s">
        <v>3273</v>
      </c>
    </row>
    <row r="1250" ht="39.75" customHeight="1">
      <c r="A1250" s="17">
        <v>204.0</v>
      </c>
      <c r="B1250" s="17">
        <v>2025.0</v>
      </c>
      <c r="C1250" s="18" t="s">
        <v>495</v>
      </c>
      <c r="D1250" s="18" t="s">
        <v>24</v>
      </c>
      <c r="E1250" s="18" t="s">
        <v>2943</v>
      </c>
      <c r="F1250" s="19">
        <v>14000.0</v>
      </c>
      <c r="G1250" s="18" t="s">
        <v>198</v>
      </c>
      <c r="H1250" s="18" t="s">
        <v>27</v>
      </c>
      <c r="I1250" s="18" t="s">
        <v>46</v>
      </c>
      <c r="J1250" s="72"/>
      <c r="K1250" s="20"/>
      <c r="L1250" s="71">
        <v>0.0</v>
      </c>
      <c r="M1250" s="18"/>
      <c r="N1250" s="19">
        <v>0.0</v>
      </c>
      <c r="O1250" s="19">
        <v>0.0</v>
      </c>
      <c r="P1250" s="19">
        <f t="shared" ref="P1250:P1251" si="142">SUM(L1250-O1250)</f>
        <v>0</v>
      </c>
      <c r="Q1250" s="18"/>
      <c r="R1250" s="18"/>
      <c r="S1250" s="18"/>
      <c r="T1250" s="18"/>
      <c r="U1250" s="18"/>
      <c r="V1250" s="18" t="s">
        <v>3213</v>
      </c>
      <c r="W1250" s="32" t="s">
        <v>2295</v>
      </c>
    </row>
    <row r="1251" ht="39.75" customHeight="1">
      <c r="A1251" s="17">
        <v>204.0</v>
      </c>
      <c r="B1251" s="17">
        <v>2025.0</v>
      </c>
      <c r="C1251" s="18" t="s">
        <v>495</v>
      </c>
      <c r="D1251" s="18" t="s">
        <v>24</v>
      </c>
      <c r="E1251" s="18" t="s">
        <v>2943</v>
      </c>
      <c r="F1251" s="19">
        <v>36000.0</v>
      </c>
      <c r="G1251" s="18" t="s">
        <v>198</v>
      </c>
      <c r="H1251" s="18" t="s">
        <v>27</v>
      </c>
      <c r="I1251" s="18" t="s">
        <v>3237</v>
      </c>
      <c r="J1251" s="72"/>
      <c r="K1251" s="20"/>
      <c r="L1251" s="71">
        <v>0.0</v>
      </c>
      <c r="M1251" s="18"/>
      <c r="N1251" s="19">
        <v>0.0</v>
      </c>
      <c r="O1251" s="19">
        <v>0.0</v>
      </c>
      <c r="P1251" s="19">
        <f t="shared" si="142"/>
        <v>0</v>
      </c>
      <c r="Q1251" s="18"/>
      <c r="R1251" s="18"/>
      <c r="S1251" s="18"/>
      <c r="T1251" s="18"/>
      <c r="U1251" s="18"/>
      <c r="V1251" s="18" t="s">
        <v>3213</v>
      </c>
      <c r="W1251" s="32" t="s">
        <v>2295</v>
      </c>
    </row>
    <row r="1252" ht="39.75" customHeight="1">
      <c r="A1252" s="7">
        <v>205.0</v>
      </c>
      <c r="B1252" s="7">
        <v>2025.0</v>
      </c>
      <c r="C1252" s="8" t="s">
        <v>495</v>
      </c>
      <c r="D1252" s="8" t="s">
        <v>24</v>
      </c>
      <c r="E1252" s="8" t="s">
        <v>2943</v>
      </c>
      <c r="F1252" s="10">
        <v>600000.0</v>
      </c>
      <c r="G1252" s="8" t="s">
        <v>174</v>
      </c>
      <c r="H1252" s="8" t="s">
        <v>27</v>
      </c>
      <c r="I1252" s="8" t="s">
        <v>40</v>
      </c>
      <c r="J1252" s="70" t="s">
        <v>3274</v>
      </c>
      <c r="K1252" s="21">
        <v>45971.0</v>
      </c>
      <c r="L1252" s="10">
        <v>600000.0</v>
      </c>
      <c r="M1252" s="9" t="s">
        <v>1899</v>
      </c>
      <c r="N1252" s="10">
        <v>600000.0</v>
      </c>
      <c r="O1252" s="10">
        <v>600000.0</v>
      </c>
      <c r="P1252" s="10">
        <f t="shared" ref="P1252:P1265" si="143">SUM(F1252-O1252)</f>
        <v>0</v>
      </c>
      <c r="Q1252" s="8"/>
      <c r="R1252" s="8"/>
      <c r="S1252" s="8" t="s">
        <v>43</v>
      </c>
      <c r="T1252" s="8"/>
      <c r="U1252" s="8"/>
      <c r="V1252" s="8" t="s">
        <v>3275</v>
      </c>
      <c r="W1252" s="9" t="s">
        <v>3276</v>
      </c>
    </row>
    <row r="1253" ht="39.75" customHeight="1">
      <c r="A1253" s="7">
        <v>206.0</v>
      </c>
      <c r="B1253" s="7">
        <v>2025.0</v>
      </c>
      <c r="C1253" s="8" t="s">
        <v>495</v>
      </c>
      <c r="D1253" s="8" t="s">
        <v>24</v>
      </c>
      <c r="E1253" s="8" t="s">
        <v>2943</v>
      </c>
      <c r="F1253" s="10">
        <v>250000.0</v>
      </c>
      <c r="G1253" s="8" t="s">
        <v>174</v>
      </c>
      <c r="H1253" s="8" t="s">
        <v>27</v>
      </c>
      <c r="I1253" s="8" t="s">
        <v>40</v>
      </c>
      <c r="J1253" s="70" t="s">
        <v>3277</v>
      </c>
      <c r="K1253" s="21">
        <v>45971.0</v>
      </c>
      <c r="L1253" s="10">
        <v>250000.0</v>
      </c>
      <c r="M1253" s="9" t="s">
        <v>1899</v>
      </c>
      <c r="N1253" s="10">
        <v>250000.0</v>
      </c>
      <c r="O1253" s="10">
        <v>250000.0</v>
      </c>
      <c r="P1253" s="10">
        <f t="shared" si="143"/>
        <v>0</v>
      </c>
      <c r="Q1253" s="8"/>
      <c r="R1253" s="8"/>
      <c r="S1253" s="8" t="s">
        <v>43</v>
      </c>
      <c r="T1253" s="8"/>
      <c r="U1253" s="8"/>
      <c r="V1253" s="8" t="s">
        <v>3278</v>
      </c>
      <c r="W1253" s="9" t="s">
        <v>3279</v>
      </c>
    </row>
    <row r="1254" ht="39.75" customHeight="1">
      <c r="A1254" s="7">
        <v>207.0</v>
      </c>
      <c r="B1254" s="7">
        <v>2025.0</v>
      </c>
      <c r="C1254" s="8" t="s">
        <v>495</v>
      </c>
      <c r="D1254" s="8" t="s">
        <v>24</v>
      </c>
      <c r="E1254" s="8" t="s">
        <v>2943</v>
      </c>
      <c r="F1254" s="10">
        <v>450000.0</v>
      </c>
      <c r="G1254" s="8" t="s">
        <v>260</v>
      </c>
      <c r="H1254" s="8" t="s">
        <v>180</v>
      </c>
      <c r="I1254" s="8" t="s">
        <v>80</v>
      </c>
      <c r="J1254" s="70" t="s">
        <v>3280</v>
      </c>
      <c r="K1254" s="21">
        <v>45968.0</v>
      </c>
      <c r="L1254" s="10">
        <v>450000.0</v>
      </c>
      <c r="M1254" s="9" t="s">
        <v>3200</v>
      </c>
      <c r="N1254" s="10">
        <v>450000.0</v>
      </c>
      <c r="O1254" s="10">
        <v>450000.0</v>
      </c>
      <c r="P1254" s="10">
        <f t="shared" si="143"/>
        <v>0</v>
      </c>
      <c r="Q1254" s="8"/>
      <c r="R1254" s="8"/>
      <c r="S1254" s="8" t="s">
        <v>83</v>
      </c>
      <c r="T1254" s="8"/>
      <c r="U1254" s="8"/>
      <c r="V1254" s="8" t="s">
        <v>3281</v>
      </c>
      <c r="W1254" s="9" t="s">
        <v>3282</v>
      </c>
    </row>
    <row r="1255" ht="39.75" customHeight="1">
      <c r="A1255" s="7">
        <v>207.0</v>
      </c>
      <c r="B1255" s="7">
        <v>2025.0</v>
      </c>
      <c r="C1255" s="8" t="s">
        <v>495</v>
      </c>
      <c r="D1255" s="8" t="s">
        <v>24</v>
      </c>
      <c r="E1255" s="8" t="s">
        <v>2943</v>
      </c>
      <c r="F1255" s="10">
        <v>62106.05</v>
      </c>
      <c r="G1255" s="8" t="s">
        <v>174</v>
      </c>
      <c r="H1255" s="8" t="s">
        <v>27</v>
      </c>
      <c r="I1255" s="8" t="s">
        <v>40</v>
      </c>
      <c r="J1255" s="67" t="s">
        <v>3283</v>
      </c>
      <c r="K1255" s="11">
        <v>45987.0</v>
      </c>
      <c r="L1255" s="10">
        <v>62106.05</v>
      </c>
      <c r="M1255" s="8" t="s">
        <v>1899</v>
      </c>
      <c r="N1255" s="10">
        <v>62106.05</v>
      </c>
      <c r="O1255" s="10">
        <v>62106.05</v>
      </c>
      <c r="P1255" s="10">
        <f t="shared" si="143"/>
        <v>0</v>
      </c>
      <c r="Q1255" s="8"/>
      <c r="R1255" s="8"/>
      <c r="S1255" s="8" t="s">
        <v>43</v>
      </c>
      <c r="T1255" s="8"/>
      <c r="U1255" s="8"/>
      <c r="V1255" s="8" t="s">
        <v>3284</v>
      </c>
      <c r="W1255" s="8" t="s">
        <v>3285</v>
      </c>
    </row>
    <row r="1256" ht="39.75" customHeight="1">
      <c r="A1256" s="7">
        <v>208.0</v>
      </c>
      <c r="B1256" s="7">
        <v>2025.0</v>
      </c>
      <c r="C1256" s="8" t="s">
        <v>495</v>
      </c>
      <c r="D1256" s="8" t="s">
        <v>24</v>
      </c>
      <c r="E1256" s="8" t="s">
        <v>2943</v>
      </c>
      <c r="F1256" s="10">
        <v>100000.0</v>
      </c>
      <c r="G1256" s="8" t="s">
        <v>174</v>
      </c>
      <c r="H1256" s="8" t="s">
        <v>27</v>
      </c>
      <c r="I1256" s="8" t="s">
        <v>80</v>
      </c>
      <c r="J1256" s="67" t="s">
        <v>3283</v>
      </c>
      <c r="K1256" s="11">
        <v>45987.0</v>
      </c>
      <c r="L1256" s="10">
        <v>100000.0</v>
      </c>
      <c r="M1256" s="8" t="s">
        <v>1899</v>
      </c>
      <c r="N1256" s="10">
        <v>100000.0</v>
      </c>
      <c r="O1256" s="10">
        <v>100000.0</v>
      </c>
      <c r="P1256" s="10">
        <f t="shared" si="143"/>
        <v>0</v>
      </c>
      <c r="Q1256" s="8"/>
      <c r="R1256" s="8"/>
      <c r="S1256" s="8" t="s">
        <v>83</v>
      </c>
      <c r="T1256" s="8"/>
      <c r="U1256" s="8"/>
      <c r="V1256" s="8" t="s">
        <v>3286</v>
      </c>
      <c r="W1256" s="8" t="s">
        <v>3285</v>
      </c>
    </row>
    <row r="1257" ht="39.75" customHeight="1">
      <c r="A1257" s="43">
        <v>208.0</v>
      </c>
      <c r="B1257" s="43">
        <v>2025.0</v>
      </c>
      <c r="C1257" s="44" t="s">
        <v>495</v>
      </c>
      <c r="D1257" s="44" t="s">
        <v>24</v>
      </c>
      <c r="E1257" s="44" t="s">
        <v>2943</v>
      </c>
      <c r="F1257" s="45">
        <v>400000.0</v>
      </c>
      <c r="G1257" s="44" t="s">
        <v>174</v>
      </c>
      <c r="H1257" s="44" t="s">
        <v>27</v>
      </c>
      <c r="I1257" s="44" t="s">
        <v>80</v>
      </c>
      <c r="J1257" s="69" t="s">
        <v>3287</v>
      </c>
      <c r="K1257" s="46">
        <v>46013.0</v>
      </c>
      <c r="L1257" s="45">
        <v>400000.0</v>
      </c>
      <c r="M1257" s="44" t="s">
        <v>3288</v>
      </c>
      <c r="N1257" s="45">
        <v>0.0</v>
      </c>
      <c r="O1257" s="45">
        <v>0.0</v>
      </c>
      <c r="P1257" s="45">
        <f t="shared" si="143"/>
        <v>400000</v>
      </c>
      <c r="Q1257" s="44"/>
      <c r="R1257" s="44"/>
      <c r="S1257" s="44" t="s">
        <v>83</v>
      </c>
      <c r="T1257" s="44"/>
      <c r="U1257" s="44"/>
      <c r="V1257" s="44" t="s">
        <v>3289</v>
      </c>
      <c r="W1257" s="44" t="s">
        <v>3290</v>
      </c>
    </row>
    <row r="1258" ht="39.75" customHeight="1">
      <c r="A1258" s="7">
        <v>209.0</v>
      </c>
      <c r="B1258" s="7">
        <v>2025.0</v>
      </c>
      <c r="C1258" s="8" t="s">
        <v>495</v>
      </c>
      <c r="D1258" s="8" t="s">
        <v>24</v>
      </c>
      <c r="E1258" s="8" t="s">
        <v>2943</v>
      </c>
      <c r="F1258" s="10">
        <v>1200000.0</v>
      </c>
      <c r="G1258" s="8" t="s">
        <v>174</v>
      </c>
      <c r="H1258" s="8" t="s">
        <v>27</v>
      </c>
      <c r="I1258" s="8" t="s">
        <v>80</v>
      </c>
      <c r="J1258" s="70" t="s">
        <v>3291</v>
      </c>
      <c r="K1258" s="21">
        <v>45968.0</v>
      </c>
      <c r="L1258" s="10">
        <v>1200000.0</v>
      </c>
      <c r="M1258" s="9" t="s">
        <v>3292</v>
      </c>
      <c r="N1258" s="10">
        <v>1200000.0</v>
      </c>
      <c r="O1258" s="10">
        <v>1200000.0</v>
      </c>
      <c r="P1258" s="10">
        <f t="shared" si="143"/>
        <v>0</v>
      </c>
      <c r="Q1258" s="8"/>
      <c r="R1258" s="8"/>
      <c r="S1258" s="8" t="s">
        <v>83</v>
      </c>
      <c r="T1258" s="8"/>
      <c r="U1258" s="8"/>
      <c r="V1258" s="8" t="s">
        <v>3293</v>
      </c>
      <c r="W1258" s="9" t="s">
        <v>3294</v>
      </c>
    </row>
    <row r="1259" ht="39.75" customHeight="1">
      <c r="A1259" s="7">
        <v>210.0</v>
      </c>
      <c r="B1259" s="7">
        <v>2025.0</v>
      </c>
      <c r="C1259" s="8" t="s">
        <v>495</v>
      </c>
      <c r="D1259" s="8" t="s">
        <v>24</v>
      </c>
      <c r="E1259" s="8" t="s">
        <v>2943</v>
      </c>
      <c r="F1259" s="10">
        <v>1200000.0</v>
      </c>
      <c r="G1259" s="8" t="s">
        <v>174</v>
      </c>
      <c r="H1259" s="8" t="s">
        <v>27</v>
      </c>
      <c r="I1259" s="8" t="s">
        <v>80</v>
      </c>
      <c r="J1259" s="70" t="s">
        <v>3295</v>
      </c>
      <c r="K1259" s="21">
        <v>45965.0</v>
      </c>
      <c r="L1259" s="10">
        <v>1200000.0</v>
      </c>
      <c r="M1259" s="9" t="s">
        <v>3292</v>
      </c>
      <c r="N1259" s="10">
        <v>1200000.0</v>
      </c>
      <c r="O1259" s="10">
        <v>1200000.0</v>
      </c>
      <c r="P1259" s="10">
        <f t="shared" si="143"/>
        <v>0</v>
      </c>
      <c r="Q1259" s="8"/>
      <c r="R1259" s="8"/>
      <c r="S1259" s="8" t="s">
        <v>83</v>
      </c>
      <c r="T1259" s="8"/>
      <c r="U1259" s="8"/>
      <c r="V1259" s="8" t="s">
        <v>3296</v>
      </c>
      <c r="W1259" s="9" t="s">
        <v>3297</v>
      </c>
    </row>
    <row r="1260" ht="39.75" customHeight="1">
      <c r="A1260" s="7">
        <v>211.0</v>
      </c>
      <c r="B1260" s="7">
        <v>2025.0</v>
      </c>
      <c r="C1260" s="8" t="s">
        <v>495</v>
      </c>
      <c r="D1260" s="8" t="s">
        <v>24</v>
      </c>
      <c r="E1260" s="8" t="s">
        <v>2943</v>
      </c>
      <c r="F1260" s="10">
        <v>32600.0</v>
      </c>
      <c r="G1260" s="8" t="s">
        <v>260</v>
      </c>
      <c r="H1260" s="8" t="s">
        <v>27</v>
      </c>
      <c r="I1260" s="8" t="s">
        <v>40</v>
      </c>
      <c r="J1260" s="8" t="s">
        <v>3298</v>
      </c>
      <c r="K1260" s="11">
        <v>45908.0</v>
      </c>
      <c r="L1260" s="68">
        <v>32600.0</v>
      </c>
      <c r="M1260" s="8" t="s">
        <v>1866</v>
      </c>
      <c r="N1260" s="10">
        <v>32600.0</v>
      </c>
      <c r="O1260" s="10">
        <v>32600.0</v>
      </c>
      <c r="P1260" s="10">
        <f t="shared" si="143"/>
        <v>0</v>
      </c>
      <c r="Q1260" s="8"/>
      <c r="R1260" s="8"/>
      <c r="S1260" s="8" t="s">
        <v>43</v>
      </c>
      <c r="T1260" s="8"/>
      <c r="U1260" s="8"/>
      <c r="V1260" s="8" t="s">
        <v>3299</v>
      </c>
      <c r="W1260" s="8" t="s">
        <v>3300</v>
      </c>
    </row>
    <row r="1261" ht="39.75" customHeight="1">
      <c r="A1261" s="7">
        <v>211.0</v>
      </c>
      <c r="B1261" s="7">
        <v>2025.0</v>
      </c>
      <c r="C1261" s="8" t="s">
        <v>495</v>
      </c>
      <c r="D1261" s="8" t="s">
        <v>24</v>
      </c>
      <c r="E1261" s="8" t="s">
        <v>2943</v>
      </c>
      <c r="F1261" s="10">
        <v>29506.05</v>
      </c>
      <c r="G1261" s="8" t="s">
        <v>260</v>
      </c>
      <c r="H1261" s="8" t="s">
        <v>27</v>
      </c>
      <c r="I1261" s="8" t="s">
        <v>347</v>
      </c>
      <c r="J1261" s="8" t="s">
        <v>3301</v>
      </c>
      <c r="K1261" s="11">
        <v>45908.0</v>
      </c>
      <c r="L1261" s="68">
        <v>29506.05</v>
      </c>
      <c r="M1261" s="8" t="s">
        <v>3302</v>
      </c>
      <c r="N1261" s="10">
        <v>29506.05</v>
      </c>
      <c r="O1261" s="10">
        <v>29506.05</v>
      </c>
      <c r="P1261" s="10">
        <f t="shared" si="143"/>
        <v>0</v>
      </c>
      <c r="Q1261" s="8"/>
      <c r="R1261" s="8"/>
      <c r="S1261" s="8" t="s">
        <v>43</v>
      </c>
      <c r="T1261" s="8"/>
      <c r="U1261" s="8"/>
      <c r="V1261" s="8" t="s">
        <v>3299</v>
      </c>
      <c r="W1261" s="8" t="s">
        <v>3303</v>
      </c>
    </row>
    <row r="1262" ht="39.75" customHeight="1">
      <c r="A1262" s="43">
        <v>212.0</v>
      </c>
      <c r="B1262" s="43">
        <v>2025.0</v>
      </c>
      <c r="C1262" s="44" t="s">
        <v>495</v>
      </c>
      <c r="D1262" s="44" t="s">
        <v>24</v>
      </c>
      <c r="E1262" s="44" t="s">
        <v>2943</v>
      </c>
      <c r="F1262" s="45">
        <v>200000.0</v>
      </c>
      <c r="G1262" s="44" t="s">
        <v>66</v>
      </c>
      <c r="H1262" s="44" t="s">
        <v>313</v>
      </c>
      <c r="I1262" s="44" t="s">
        <v>86</v>
      </c>
      <c r="J1262" s="44" t="s">
        <v>3304</v>
      </c>
      <c r="K1262" s="46">
        <v>45891.0</v>
      </c>
      <c r="L1262" s="73">
        <v>200000.0</v>
      </c>
      <c r="M1262" s="44" t="s">
        <v>3305</v>
      </c>
      <c r="N1262" s="45">
        <v>0.0</v>
      </c>
      <c r="O1262" s="45">
        <v>0.0</v>
      </c>
      <c r="P1262" s="45">
        <f t="shared" si="143"/>
        <v>200000</v>
      </c>
      <c r="Q1262" s="44"/>
      <c r="R1262" s="44"/>
      <c r="S1262" s="44" t="s">
        <v>83</v>
      </c>
      <c r="T1262" s="44"/>
      <c r="U1262" s="44"/>
      <c r="V1262" s="44" t="s">
        <v>3306</v>
      </c>
      <c r="W1262" s="44" t="s">
        <v>3307</v>
      </c>
    </row>
    <row r="1263" ht="39.75" customHeight="1">
      <c r="A1263" s="43">
        <v>213.0</v>
      </c>
      <c r="B1263" s="43">
        <v>2025.0</v>
      </c>
      <c r="C1263" s="44" t="s">
        <v>495</v>
      </c>
      <c r="D1263" s="44" t="s">
        <v>24</v>
      </c>
      <c r="E1263" s="44" t="s">
        <v>2943</v>
      </c>
      <c r="F1263" s="45">
        <v>200000.0</v>
      </c>
      <c r="G1263" s="44" t="s">
        <v>1630</v>
      </c>
      <c r="H1263" s="44" t="s">
        <v>313</v>
      </c>
      <c r="I1263" s="44" t="s">
        <v>86</v>
      </c>
      <c r="J1263" s="44" t="s">
        <v>3308</v>
      </c>
      <c r="K1263" s="46">
        <v>45910.0</v>
      </c>
      <c r="L1263" s="73">
        <v>200000.0</v>
      </c>
      <c r="M1263" s="44" t="s">
        <v>3309</v>
      </c>
      <c r="N1263" s="73">
        <v>200000.0</v>
      </c>
      <c r="O1263" s="45">
        <v>0.0</v>
      </c>
      <c r="P1263" s="45">
        <f t="shared" si="143"/>
        <v>200000</v>
      </c>
      <c r="Q1263" s="44"/>
      <c r="R1263" s="44"/>
      <c r="S1263" s="44" t="s">
        <v>83</v>
      </c>
      <c r="T1263" s="44"/>
      <c r="U1263" s="44"/>
      <c r="V1263" s="44" t="s">
        <v>3310</v>
      </c>
      <c r="W1263" s="44" t="s">
        <v>3311</v>
      </c>
    </row>
    <row r="1264" ht="39.75" customHeight="1">
      <c r="A1264" s="43">
        <v>214.0</v>
      </c>
      <c r="B1264" s="43">
        <v>2025.0</v>
      </c>
      <c r="C1264" s="44" t="s">
        <v>495</v>
      </c>
      <c r="D1264" s="44" t="s">
        <v>24</v>
      </c>
      <c r="E1264" s="44" t="s">
        <v>2943</v>
      </c>
      <c r="F1264" s="45">
        <v>400000.0</v>
      </c>
      <c r="G1264" s="44" t="s">
        <v>1630</v>
      </c>
      <c r="H1264" s="44" t="s">
        <v>626</v>
      </c>
      <c r="I1264" s="44" t="s">
        <v>40</v>
      </c>
      <c r="J1264" s="86" t="s">
        <v>3312</v>
      </c>
      <c r="K1264" s="87">
        <v>45975.0</v>
      </c>
      <c r="L1264" s="45">
        <v>400000.0</v>
      </c>
      <c r="M1264" s="88" t="s">
        <v>3313</v>
      </c>
      <c r="N1264" s="45">
        <v>400000.0</v>
      </c>
      <c r="O1264" s="45">
        <v>0.0</v>
      </c>
      <c r="P1264" s="45">
        <f t="shared" si="143"/>
        <v>400000</v>
      </c>
      <c r="Q1264" s="44"/>
      <c r="R1264" s="44"/>
      <c r="S1264" s="44" t="s">
        <v>43</v>
      </c>
      <c r="T1264" s="44"/>
      <c r="U1264" s="44"/>
      <c r="V1264" s="44" t="s">
        <v>3314</v>
      </c>
      <c r="W1264" s="88" t="s">
        <v>3315</v>
      </c>
    </row>
    <row r="1265" ht="39.75" customHeight="1">
      <c r="A1265" s="7">
        <v>215.0</v>
      </c>
      <c r="B1265" s="7">
        <v>2025.0</v>
      </c>
      <c r="C1265" s="8" t="s">
        <v>495</v>
      </c>
      <c r="D1265" s="8" t="s">
        <v>24</v>
      </c>
      <c r="E1265" s="8" t="s">
        <v>2943</v>
      </c>
      <c r="F1265" s="10">
        <v>499900.0</v>
      </c>
      <c r="G1265" s="8" t="s">
        <v>507</v>
      </c>
      <c r="H1265" s="8" t="s">
        <v>27</v>
      </c>
      <c r="I1265" s="8" t="s">
        <v>40</v>
      </c>
      <c r="J1265" s="8" t="s">
        <v>3316</v>
      </c>
      <c r="K1265" s="11">
        <v>45868.0</v>
      </c>
      <c r="L1265" s="68">
        <v>499900.0</v>
      </c>
      <c r="M1265" s="8" t="s">
        <v>1768</v>
      </c>
      <c r="N1265" s="10">
        <v>499900.0</v>
      </c>
      <c r="O1265" s="10">
        <v>499900.0</v>
      </c>
      <c r="P1265" s="10">
        <f t="shared" si="143"/>
        <v>0</v>
      </c>
      <c r="Q1265" s="8"/>
      <c r="R1265" s="8"/>
      <c r="S1265" s="8" t="s">
        <v>43</v>
      </c>
      <c r="T1265" s="8"/>
      <c r="U1265" s="8"/>
      <c r="V1265" s="8" t="s">
        <v>3317</v>
      </c>
      <c r="W1265" s="8" t="s">
        <v>3318</v>
      </c>
    </row>
    <row r="1266" ht="39.75" customHeight="1">
      <c r="A1266" s="17">
        <v>215.0</v>
      </c>
      <c r="B1266" s="17">
        <v>2025.0</v>
      </c>
      <c r="C1266" s="18" t="s">
        <v>495</v>
      </c>
      <c r="D1266" s="18" t="s">
        <v>24</v>
      </c>
      <c r="E1266" s="18" t="s">
        <v>2943</v>
      </c>
      <c r="F1266" s="19">
        <v>100.0</v>
      </c>
      <c r="G1266" s="18" t="s">
        <v>507</v>
      </c>
      <c r="H1266" s="18" t="s">
        <v>27</v>
      </c>
      <c r="I1266" s="18" t="s">
        <v>40</v>
      </c>
      <c r="J1266" s="72"/>
      <c r="K1266" s="20"/>
      <c r="L1266" s="71">
        <v>0.0</v>
      </c>
      <c r="M1266" s="18"/>
      <c r="N1266" s="19">
        <v>0.0</v>
      </c>
      <c r="O1266" s="19">
        <v>0.0</v>
      </c>
      <c r="P1266" s="19">
        <f>SUM(L1266-O1266)</f>
        <v>0</v>
      </c>
      <c r="Q1266" s="18"/>
      <c r="R1266" s="18"/>
      <c r="S1266" s="18"/>
      <c r="T1266" s="18"/>
      <c r="U1266" s="18"/>
      <c r="V1266" s="18" t="s">
        <v>3317</v>
      </c>
      <c r="W1266" s="32" t="s">
        <v>2295</v>
      </c>
    </row>
    <row r="1267" ht="39.75" customHeight="1">
      <c r="A1267" s="43">
        <v>216.0</v>
      </c>
      <c r="B1267" s="43">
        <v>2025.0</v>
      </c>
      <c r="C1267" s="44" t="s">
        <v>495</v>
      </c>
      <c r="D1267" s="44" t="s">
        <v>24</v>
      </c>
      <c r="E1267" s="44" t="s">
        <v>2943</v>
      </c>
      <c r="F1267" s="45">
        <v>1062106.05</v>
      </c>
      <c r="G1267" s="44" t="s">
        <v>66</v>
      </c>
      <c r="H1267" s="44" t="s">
        <v>313</v>
      </c>
      <c r="I1267" s="44" t="s">
        <v>80</v>
      </c>
      <c r="J1267" s="44" t="s">
        <v>3319</v>
      </c>
      <c r="K1267" s="46">
        <v>45881.0</v>
      </c>
      <c r="L1267" s="45">
        <v>531053.05</v>
      </c>
      <c r="M1267" s="44" t="s">
        <v>3320</v>
      </c>
      <c r="N1267" s="45">
        <v>531053.05</v>
      </c>
      <c r="O1267" s="45">
        <v>531053.05</v>
      </c>
      <c r="P1267" s="45">
        <f t="shared" ref="P1267:P1268" si="144">SUM(F1267-O1267)</f>
        <v>531053</v>
      </c>
      <c r="Q1267" s="44"/>
      <c r="R1267" s="44"/>
      <c r="S1267" s="44" t="s">
        <v>83</v>
      </c>
      <c r="T1267" s="44"/>
      <c r="U1267" s="44"/>
      <c r="V1267" s="44" t="s">
        <v>3321</v>
      </c>
      <c r="W1267" s="44" t="s">
        <v>3322</v>
      </c>
    </row>
    <row r="1268" ht="39.75" customHeight="1">
      <c r="A1268" s="7">
        <v>217.0</v>
      </c>
      <c r="B1268" s="7">
        <v>2025.0</v>
      </c>
      <c r="C1268" s="8" t="s">
        <v>495</v>
      </c>
      <c r="D1268" s="8" t="s">
        <v>24</v>
      </c>
      <c r="E1268" s="8" t="s">
        <v>2943</v>
      </c>
      <c r="F1268" s="68">
        <v>299937.5</v>
      </c>
      <c r="G1268" s="8" t="s">
        <v>443</v>
      </c>
      <c r="H1268" s="8" t="s">
        <v>27</v>
      </c>
      <c r="I1268" s="8" t="s">
        <v>67</v>
      </c>
      <c r="J1268" s="67" t="s">
        <v>3323</v>
      </c>
      <c r="K1268" s="11">
        <v>45924.0</v>
      </c>
      <c r="L1268" s="68">
        <v>299937.5</v>
      </c>
      <c r="M1268" s="8" t="s">
        <v>3324</v>
      </c>
      <c r="N1268" s="68">
        <v>299937.5</v>
      </c>
      <c r="O1268" s="68">
        <v>299937.5</v>
      </c>
      <c r="P1268" s="10">
        <f t="shared" si="144"/>
        <v>0</v>
      </c>
      <c r="Q1268" s="8"/>
      <c r="R1268" s="8"/>
      <c r="S1268" s="8" t="s">
        <v>31</v>
      </c>
      <c r="T1268" s="8"/>
      <c r="U1268" s="8"/>
      <c r="V1268" s="8" t="s">
        <v>3325</v>
      </c>
      <c r="W1268" s="8" t="s">
        <v>3326</v>
      </c>
    </row>
    <row r="1269" ht="39.75" customHeight="1">
      <c r="A1269" s="17">
        <v>217.0</v>
      </c>
      <c r="B1269" s="17">
        <v>2025.0</v>
      </c>
      <c r="C1269" s="18" t="s">
        <v>495</v>
      </c>
      <c r="D1269" s="18" t="s">
        <v>24</v>
      </c>
      <c r="E1269" s="18" t="s">
        <v>2943</v>
      </c>
      <c r="F1269" s="19">
        <v>62.5</v>
      </c>
      <c r="G1269" s="18" t="s">
        <v>443</v>
      </c>
      <c r="H1269" s="18" t="s">
        <v>27</v>
      </c>
      <c r="I1269" s="18" t="s">
        <v>67</v>
      </c>
      <c r="J1269" s="72"/>
      <c r="K1269" s="20"/>
      <c r="L1269" s="71">
        <v>0.0</v>
      </c>
      <c r="M1269" s="18"/>
      <c r="N1269" s="71">
        <v>0.0</v>
      </c>
      <c r="O1269" s="19">
        <v>0.0</v>
      </c>
      <c r="P1269" s="19">
        <f>SUM(L1269-O1269)</f>
        <v>0</v>
      </c>
      <c r="Q1269" s="18"/>
      <c r="R1269" s="18"/>
      <c r="S1269" s="18"/>
      <c r="T1269" s="18"/>
      <c r="U1269" s="18"/>
      <c r="V1269" s="18" t="s">
        <v>3325</v>
      </c>
      <c r="W1269" s="18"/>
    </row>
    <row r="1270" ht="39.75" customHeight="1">
      <c r="A1270" s="7">
        <v>218.0</v>
      </c>
      <c r="B1270" s="7">
        <v>2025.0</v>
      </c>
      <c r="C1270" s="8" t="s">
        <v>495</v>
      </c>
      <c r="D1270" s="8" t="s">
        <v>24</v>
      </c>
      <c r="E1270" s="8" t="s">
        <v>2943</v>
      </c>
      <c r="F1270" s="10">
        <v>399925.0</v>
      </c>
      <c r="G1270" s="8" t="s">
        <v>443</v>
      </c>
      <c r="H1270" s="8" t="s">
        <v>27</v>
      </c>
      <c r="I1270" s="8" t="s">
        <v>67</v>
      </c>
      <c r="J1270" s="70" t="s">
        <v>3327</v>
      </c>
      <c r="K1270" s="21">
        <v>45965.0</v>
      </c>
      <c r="L1270" s="10">
        <v>399925.0</v>
      </c>
      <c r="M1270" s="9" t="s">
        <v>3324</v>
      </c>
      <c r="N1270" s="10">
        <v>399925.0</v>
      </c>
      <c r="O1270" s="10">
        <v>399925.0</v>
      </c>
      <c r="P1270" s="10">
        <f>SUM(F1270-O1270)</f>
        <v>0</v>
      </c>
      <c r="Q1270" s="8"/>
      <c r="R1270" s="8"/>
      <c r="S1270" s="8" t="s">
        <v>31</v>
      </c>
      <c r="T1270" s="8"/>
      <c r="U1270" s="8"/>
      <c r="V1270" s="8" t="s">
        <v>3328</v>
      </c>
      <c r="W1270" s="9" t="s">
        <v>3329</v>
      </c>
    </row>
    <row r="1271" ht="39.75" customHeight="1">
      <c r="A1271" s="17">
        <v>218.0</v>
      </c>
      <c r="B1271" s="17">
        <v>2025.0</v>
      </c>
      <c r="C1271" s="18" t="s">
        <v>495</v>
      </c>
      <c r="D1271" s="18" t="s">
        <v>24</v>
      </c>
      <c r="E1271" s="18" t="s">
        <v>2943</v>
      </c>
      <c r="F1271" s="19">
        <v>75.0</v>
      </c>
      <c r="G1271" s="18" t="s">
        <v>443</v>
      </c>
      <c r="H1271" s="18" t="s">
        <v>27</v>
      </c>
      <c r="I1271" s="18" t="s">
        <v>67</v>
      </c>
      <c r="J1271" s="85"/>
      <c r="K1271" s="28"/>
      <c r="L1271" s="19">
        <v>0.0</v>
      </c>
      <c r="M1271" s="30"/>
      <c r="N1271" s="19">
        <v>0.0</v>
      </c>
      <c r="O1271" s="19">
        <v>0.0</v>
      </c>
      <c r="P1271" s="19">
        <f>SUM(L1271-O1271)</f>
        <v>0</v>
      </c>
      <c r="Q1271" s="18"/>
      <c r="R1271" s="18"/>
      <c r="S1271" s="18"/>
      <c r="T1271" s="18"/>
      <c r="U1271" s="18"/>
      <c r="V1271" s="18" t="s">
        <v>3328</v>
      </c>
      <c r="W1271" s="30"/>
    </row>
    <row r="1272" ht="39.75" customHeight="1">
      <c r="A1272" s="7">
        <v>219.0</v>
      </c>
      <c r="B1272" s="7">
        <v>2025.0</v>
      </c>
      <c r="C1272" s="8" t="s">
        <v>495</v>
      </c>
      <c r="D1272" s="8" t="s">
        <v>24</v>
      </c>
      <c r="E1272" s="8" t="s">
        <v>2943</v>
      </c>
      <c r="F1272" s="10">
        <v>200000.0</v>
      </c>
      <c r="G1272" s="8" t="s">
        <v>66</v>
      </c>
      <c r="H1272" s="8" t="s">
        <v>626</v>
      </c>
      <c r="I1272" s="8" t="s">
        <v>80</v>
      </c>
      <c r="J1272" s="8" t="s">
        <v>3330</v>
      </c>
      <c r="K1272" s="11">
        <v>45835.0</v>
      </c>
      <c r="L1272" s="68">
        <v>200000.0</v>
      </c>
      <c r="M1272" s="8" t="s">
        <v>1842</v>
      </c>
      <c r="N1272" s="10">
        <v>200000.0</v>
      </c>
      <c r="O1272" s="10">
        <v>200000.0</v>
      </c>
      <c r="P1272" s="10">
        <f t="shared" ref="P1272:P1275" si="145">SUM(F1272-O1272)</f>
        <v>0</v>
      </c>
      <c r="Q1272" s="8"/>
      <c r="R1272" s="8"/>
      <c r="S1272" s="8" t="s">
        <v>83</v>
      </c>
      <c r="T1272" s="8"/>
      <c r="U1272" s="8"/>
      <c r="V1272" s="8" t="s">
        <v>3331</v>
      </c>
      <c r="W1272" s="8" t="s">
        <v>3332</v>
      </c>
    </row>
    <row r="1273" ht="39.75" customHeight="1">
      <c r="A1273" s="7">
        <v>220.0</v>
      </c>
      <c r="B1273" s="7">
        <v>2025.0</v>
      </c>
      <c r="C1273" s="8" t="s">
        <v>495</v>
      </c>
      <c r="D1273" s="8" t="s">
        <v>24</v>
      </c>
      <c r="E1273" s="8" t="s">
        <v>2943</v>
      </c>
      <c r="F1273" s="10">
        <v>1200000.0</v>
      </c>
      <c r="G1273" s="8" t="s">
        <v>260</v>
      </c>
      <c r="H1273" s="8" t="s">
        <v>304</v>
      </c>
      <c r="I1273" s="8" t="s">
        <v>80</v>
      </c>
      <c r="J1273" s="8" t="s">
        <v>3333</v>
      </c>
      <c r="K1273" s="11">
        <v>45715.0</v>
      </c>
      <c r="L1273" s="68">
        <v>1200000.0</v>
      </c>
      <c r="M1273" s="8" t="s">
        <v>2980</v>
      </c>
      <c r="N1273" s="10">
        <v>1200000.0</v>
      </c>
      <c r="O1273" s="10">
        <v>1200000.0</v>
      </c>
      <c r="P1273" s="10">
        <f t="shared" si="145"/>
        <v>0</v>
      </c>
      <c r="Q1273" s="8"/>
      <c r="R1273" s="8"/>
      <c r="S1273" s="8" t="s">
        <v>83</v>
      </c>
      <c r="T1273" s="8"/>
      <c r="U1273" s="8"/>
      <c r="V1273" s="8" t="s">
        <v>3334</v>
      </c>
      <c r="W1273" s="8" t="s">
        <v>3335</v>
      </c>
    </row>
    <row r="1274" ht="39.75" customHeight="1">
      <c r="A1274" s="7">
        <v>221.0</v>
      </c>
      <c r="B1274" s="7">
        <v>2025.0</v>
      </c>
      <c r="C1274" s="8" t="s">
        <v>495</v>
      </c>
      <c r="D1274" s="8" t="s">
        <v>24</v>
      </c>
      <c r="E1274" s="8" t="s">
        <v>2943</v>
      </c>
      <c r="F1274" s="10">
        <v>1662106.05</v>
      </c>
      <c r="G1274" s="8" t="s">
        <v>260</v>
      </c>
      <c r="H1274" s="8" t="s">
        <v>129</v>
      </c>
      <c r="I1274" s="8" t="s">
        <v>80</v>
      </c>
      <c r="J1274" s="8" t="s">
        <v>3336</v>
      </c>
      <c r="K1274" s="11">
        <v>45853.0</v>
      </c>
      <c r="L1274" s="68">
        <v>1662106.05</v>
      </c>
      <c r="M1274" s="8" t="s">
        <v>1668</v>
      </c>
      <c r="N1274" s="10">
        <v>1662106.05</v>
      </c>
      <c r="O1274" s="10">
        <v>1662106.05</v>
      </c>
      <c r="P1274" s="10">
        <f t="shared" si="145"/>
        <v>0</v>
      </c>
      <c r="Q1274" s="8"/>
      <c r="R1274" s="8"/>
      <c r="S1274" s="8" t="s">
        <v>83</v>
      </c>
      <c r="T1274" s="8"/>
      <c r="U1274" s="8"/>
      <c r="V1274" s="8" t="s">
        <v>3337</v>
      </c>
      <c r="W1274" s="8" t="s">
        <v>3338</v>
      </c>
    </row>
    <row r="1275" ht="39.75" customHeight="1">
      <c r="A1275" s="7">
        <v>222.0</v>
      </c>
      <c r="B1275" s="7">
        <v>2025.0</v>
      </c>
      <c r="C1275" s="8" t="s">
        <v>495</v>
      </c>
      <c r="D1275" s="8" t="s">
        <v>24</v>
      </c>
      <c r="E1275" s="8" t="s">
        <v>2943</v>
      </c>
      <c r="F1275" s="10">
        <v>740017.97</v>
      </c>
      <c r="G1275" s="8" t="s">
        <v>260</v>
      </c>
      <c r="H1275" s="8" t="s">
        <v>27</v>
      </c>
      <c r="I1275" s="8" t="s">
        <v>444</v>
      </c>
      <c r="J1275" s="8" t="s">
        <v>3339</v>
      </c>
      <c r="K1275" s="11">
        <v>45875.0</v>
      </c>
      <c r="L1275" s="10">
        <v>740017.97</v>
      </c>
      <c r="M1275" s="8" t="s">
        <v>1859</v>
      </c>
      <c r="N1275" s="10">
        <v>740017.97</v>
      </c>
      <c r="O1275" s="10">
        <v>740017.97</v>
      </c>
      <c r="P1275" s="10">
        <f t="shared" si="145"/>
        <v>0</v>
      </c>
      <c r="Q1275" s="8"/>
      <c r="R1275" s="8"/>
      <c r="S1275" s="8" t="s">
        <v>31</v>
      </c>
      <c r="T1275" s="8"/>
      <c r="U1275" s="8"/>
      <c r="V1275" s="8" t="s">
        <v>1860</v>
      </c>
      <c r="W1275" s="8" t="s">
        <v>3340</v>
      </c>
    </row>
    <row r="1276" ht="39.75" customHeight="1">
      <c r="A1276" s="17">
        <v>222.0</v>
      </c>
      <c r="B1276" s="17">
        <v>2025.0</v>
      </c>
      <c r="C1276" s="18" t="s">
        <v>495</v>
      </c>
      <c r="D1276" s="18" t="s">
        <v>24</v>
      </c>
      <c r="E1276" s="18" t="s">
        <v>2943</v>
      </c>
      <c r="F1276" s="19">
        <v>259982.03</v>
      </c>
      <c r="G1276" s="18" t="s">
        <v>260</v>
      </c>
      <c r="H1276" s="18" t="s">
        <v>27</v>
      </c>
      <c r="I1276" s="18" t="s">
        <v>444</v>
      </c>
      <c r="J1276" s="18"/>
      <c r="K1276" s="20"/>
      <c r="L1276" s="19">
        <v>0.0</v>
      </c>
      <c r="M1276" s="18"/>
      <c r="N1276" s="19">
        <v>0.0</v>
      </c>
      <c r="O1276" s="19">
        <v>0.0</v>
      </c>
      <c r="P1276" s="19">
        <f>SUM(L1276-O1276)</f>
        <v>0</v>
      </c>
      <c r="Q1276" s="18"/>
      <c r="R1276" s="18"/>
      <c r="S1276" s="18"/>
      <c r="T1276" s="18"/>
      <c r="U1276" s="18"/>
      <c r="V1276" s="18" t="s">
        <v>1860</v>
      </c>
      <c r="W1276" s="18"/>
    </row>
    <row r="1277" ht="39.75" customHeight="1">
      <c r="A1277" s="7">
        <v>223.0</v>
      </c>
      <c r="B1277" s="7">
        <v>2025.0</v>
      </c>
      <c r="C1277" s="8" t="s">
        <v>495</v>
      </c>
      <c r="D1277" s="8" t="s">
        <v>24</v>
      </c>
      <c r="E1277" s="8" t="s">
        <v>2943</v>
      </c>
      <c r="F1277" s="10">
        <v>270122.58</v>
      </c>
      <c r="G1277" s="8" t="s">
        <v>443</v>
      </c>
      <c r="H1277" s="8" t="s">
        <v>27</v>
      </c>
      <c r="I1277" s="8" t="s">
        <v>444</v>
      </c>
      <c r="J1277" s="8" t="s">
        <v>3341</v>
      </c>
      <c r="K1277" s="11">
        <v>45700.0</v>
      </c>
      <c r="L1277" s="68">
        <v>270122.58</v>
      </c>
      <c r="M1277" s="8" t="s">
        <v>3342</v>
      </c>
      <c r="N1277" s="10">
        <v>270122.58</v>
      </c>
      <c r="O1277" s="10">
        <v>270122.58</v>
      </c>
      <c r="P1277" s="10">
        <f t="shared" ref="P1277:P1279" si="146">SUM(F1277-O1277)</f>
        <v>0</v>
      </c>
      <c r="Q1277" s="8"/>
      <c r="R1277" s="8"/>
      <c r="S1277" s="8" t="s">
        <v>31</v>
      </c>
      <c r="T1277" s="8"/>
      <c r="U1277" s="8"/>
      <c r="V1277" s="8" t="s">
        <v>3343</v>
      </c>
      <c r="W1277" s="8" t="s">
        <v>3344</v>
      </c>
    </row>
    <row r="1278" ht="39.75" customHeight="1">
      <c r="A1278" s="7">
        <v>223.0</v>
      </c>
      <c r="B1278" s="7">
        <v>2025.0</v>
      </c>
      <c r="C1278" s="8" t="s">
        <v>495</v>
      </c>
      <c r="D1278" s="8" t="s">
        <v>24</v>
      </c>
      <c r="E1278" s="8" t="s">
        <v>2943</v>
      </c>
      <c r="F1278" s="10">
        <v>540245.16</v>
      </c>
      <c r="G1278" s="8" t="s">
        <v>443</v>
      </c>
      <c r="H1278" s="8" t="s">
        <v>27</v>
      </c>
      <c r="I1278" s="8" t="s">
        <v>444</v>
      </c>
      <c r="J1278" s="8" t="s">
        <v>3345</v>
      </c>
      <c r="K1278" s="11">
        <v>45791.0</v>
      </c>
      <c r="L1278" s="68">
        <v>540245.16</v>
      </c>
      <c r="M1278" s="8" t="s">
        <v>3342</v>
      </c>
      <c r="N1278" s="10">
        <v>540245.16</v>
      </c>
      <c r="O1278" s="10">
        <v>540245.16</v>
      </c>
      <c r="P1278" s="10">
        <f t="shared" si="146"/>
        <v>0</v>
      </c>
      <c r="Q1278" s="8"/>
      <c r="R1278" s="8"/>
      <c r="S1278" s="8" t="s">
        <v>31</v>
      </c>
      <c r="T1278" s="8"/>
      <c r="U1278" s="8"/>
      <c r="V1278" s="8" t="s">
        <v>3343</v>
      </c>
      <c r="W1278" s="8" t="s">
        <v>3346</v>
      </c>
    </row>
    <row r="1279" ht="39.75" customHeight="1">
      <c r="A1279" s="7">
        <v>223.0</v>
      </c>
      <c r="B1279" s="7">
        <v>2025.0</v>
      </c>
      <c r="C1279" s="8" t="s">
        <v>495</v>
      </c>
      <c r="D1279" s="8" t="s">
        <v>24</v>
      </c>
      <c r="E1279" s="8" t="s">
        <v>2943</v>
      </c>
      <c r="F1279" s="68">
        <v>135061.29</v>
      </c>
      <c r="G1279" s="8" t="s">
        <v>443</v>
      </c>
      <c r="H1279" s="8" t="s">
        <v>27</v>
      </c>
      <c r="I1279" s="8" t="s">
        <v>444</v>
      </c>
      <c r="J1279" s="67" t="s">
        <v>3347</v>
      </c>
      <c r="K1279" s="11">
        <v>45938.0</v>
      </c>
      <c r="L1279" s="68">
        <v>135061.29</v>
      </c>
      <c r="M1279" s="8" t="s">
        <v>3342</v>
      </c>
      <c r="N1279" s="68">
        <v>135061.29</v>
      </c>
      <c r="O1279" s="68">
        <v>135061.29</v>
      </c>
      <c r="P1279" s="10">
        <f t="shared" si="146"/>
        <v>0</v>
      </c>
      <c r="Q1279" s="8"/>
      <c r="R1279" s="8"/>
      <c r="S1279" s="8" t="s">
        <v>31</v>
      </c>
      <c r="T1279" s="8"/>
      <c r="U1279" s="8"/>
      <c r="V1279" s="8" t="s">
        <v>3343</v>
      </c>
      <c r="W1279" s="8" t="s">
        <v>3348</v>
      </c>
    </row>
    <row r="1280" ht="39.75" customHeight="1">
      <c r="A1280" s="17">
        <v>223.0</v>
      </c>
      <c r="B1280" s="17">
        <v>2025.0</v>
      </c>
      <c r="C1280" s="18" t="s">
        <v>495</v>
      </c>
      <c r="D1280" s="18" t="s">
        <v>24</v>
      </c>
      <c r="E1280" s="18" t="s">
        <v>2943</v>
      </c>
      <c r="F1280" s="19">
        <v>54570.97</v>
      </c>
      <c r="G1280" s="18" t="s">
        <v>443</v>
      </c>
      <c r="H1280" s="18" t="s">
        <v>27</v>
      </c>
      <c r="I1280" s="18" t="s">
        <v>444</v>
      </c>
      <c r="J1280" s="72"/>
      <c r="K1280" s="20"/>
      <c r="L1280" s="71">
        <v>0.0</v>
      </c>
      <c r="M1280" s="18"/>
      <c r="N1280" s="19">
        <v>0.0</v>
      </c>
      <c r="O1280" s="19">
        <v>0.0</v>
      </c>
      <c r="P1280" s="19">
        <f>SUM(L1280-O1280)</f>
        <v>0</v>
      </c>
      <c r="Q1280" s="18"/>
      <c r="R1280" s="18"/>
      <c r="S1280" s="18"/>
      <c r="T1280" s="18"/>
      <c r="U1280" s="18"/>
      <c r="V1280" s="18" t="s">
        <v>3343</v>
      </c>
      <c r="W1280" s="32" t="s">
        <v>2295</v>
      </c>
    </row>
    <row r="1281" ht="39.75" customHeight="1">
      <c r="A1281" s="43">
        <v>224.0</v>
      </c>
      <c r="B1281" s="43">
        <v>2025.0</v>
      </c>
      <c r="C1281" s="44" t="s">
        <v>495</v>
      </c>
      <c r="D1281" s="44" t="s">
        <v>24</v>
      </c>
      <c r="E1281" s="44" t="s">
        <v>2943</v>
      </c>
      <c r="F1281" s="45">
        <v>200000.0</v>
      </c>
      <c r="G1281" s="44" t="s">
        <v>66</v>
      </c>
      <c r="H1281" s="44" t="s">
        <v>313</v>
      </c>
      <c r="I1281" s="44" t="s">
        <v>86</v>
      </c>
      <c r="J1281" s="44" t="s">
        <v>3349</v>
      </c>
      <c r="K1281" s="46">
        <v>45903.0</v>
      </c>
      <c r="L1281" s="73">
        <v>200000.0</v>
      </c>
      <c r="M1281" s="44" t="s">
        <v>3350</v>
      </c>
      <c r="N1281" s="45">
        <v>0.0</v>
      </c>
      <c r="O1281" s="45">
        <v>0.0</v>
      </c>
      <c r="P1281" s="45">
        <f t="shared" ref="P1281:P1285" si="147">SUM(F1281-O1281)</f>
        <v>200000</v>
      </c>
      <c r="Q1281" s="44"/>
      <c r="R1281" s="44"/>
      <c r="S1281" s="44" t="s">
        <v>83</v>
      </c>
      <c r="T1281" s="44"/>
      <c r="U1281" s="44"/>
      <c r="V1281" s="44" t="s">
        <v>3351</v>
      </c>
      <c r="W1281" s="44" t="s">
        <v>3352</v>
      </c>
    </row>
    <row r="1282" ht="39.75" customHeight="1">
      <c r="A1282" s="43">
        <v>224.0</v>
      </c>
      <c r="B1282" s="43">
        <v>2025.0</v>
      </c>
      <c r="C1282" s="44" t="s">
        <v>495</v>
      </c>
      <c r="D1282" s="44" t="s">
        <v>24</v>
      </c>
      <c r="E1282" s="44" t="s">
        <v>2943</v>
      </c>
      <c r="F1282" s="45">
        <v>462106.05</v>
      </c>
      <c r="G1282" s="44" t="s">
        <v>66</v>
      </c>
      <c r="H1282" s="44" t="s">
        <v>313</v>
      </c>
      <c r="I1282" s="44" t="s">
        <v>86</v>
      </c>
      <c r="J1282" s="44" t="s">
        <v>3349</v>
      </c>
      <c r="K1282" s="46">
        <v>45903.0</v>
      </c>
      <c r="L1282" s="73">
        <v>462106.05</v>
      </c>
      <c r="M1282" s="44" t="s">
        <v>3350</v>
      </c>
      <c r="N1282" s="45">
        <v>0.0</v>
      </c>
      <c r="O1282" s="45">
        <v>0.0</v>
      </c>
      <c r="P1282" s="45">
        <f t="shared" si="147"/>
        <v>462106.05</v>
      </c>
      <c r="Q1282" s="44"/>
      <c r="R1282" s="44"/>
      <c r="S1282" s="44" t="s">
        <v>83</v>
      </c>
      <c r="T1282" s="44"/>
      <c r="U1282" s="44"/>
      <c r="V1282" s="44" t="s">
        <v>3351</v>
      </c>
      <c r="W1282" s="44" t="s">
        <v>3352</v>
      </c>
    </row>
    <row r="1283" ht="39.75" customHeight="1">
      <c r="A1283" s="7">
        <v>224.0</v>
      </c>
      <c r="B1283" s="7">
        <v>2025.0</v>
      </c>
      <c r="C1283" s="8" t="s">
        <v>495</v>
      </c>
      <c r="D1283" s="8" t="s">
        <v>24</v>
      </c>
      <c r="E1283" s="8" t="s">
        <v>2943</v>
      </c>
      <c r="F1283" s="10">
        <v>200000.0</v>
      </c>
      <c r="G1283" s="8" t="s">
        <v>507</v>
      </c>
      <c r="H1283" s="8" t="s">
        <v>27</v>
      </c>
      <c r="I1283" s="8" t="s">
        <v>80</v>
      </c>
      <c r="J1283" s="67" t="s">
        <v>3353</v>
      </c>
      <c r="K1283" s="83">
        <v>46010.0</v>
      </c>
      <c r="L1283" s="68">
        <v>200000.0</v>
      </c>
      <c r="M1283" s="8" t="s">
        <v>3354</v>
      </c>
      <c r="N1283" s="68">
        <v>200000.0</v>
      </c>
      <c r="O1283" s="68">
        <v>200000.0</v>
      </c>
      <c r="P1283" s="10">
        <f t="shared" si="147"/>
        <v>0</v>
      </c>
      <c r="Q1283" s="8"/>
      <c r="R1283" s="8"/>
      <c r="S1283" s="8" t="s">
        <v>83</v>
      </c>
      <c r="T1283" s="8"/>
      <c r="U1283" s="8"/>
      <c r="V1283" s="8" t="s">
        <v>3355</v>
      </c>
      <c r="W1283" s="8" t="s">
        <v>3356</v>
      </c>
    </row>
    <row r="1284" ht="39.75" customHeight="1">
      <c r="A1284" s="43">
        <v>225.0</v>
      </c>
      <c r="B1284" s="43">
        <v>2025.0</v>
      </c>
      <c r="C1284" s="44" t="s">
        <v>495</v>
      </c>
      <c r="D1284" s="44" t="s">
        <v>24</v>
      </c>
      <c r="E1284" s="44" t="s">
        <v>2943</v>
      </c>
      <c r="F1284" s="45">
        <v>2837106.05</v>
      </c>
      <c r="G1284" s="44" t="s">
        <v>66</v>
      </c>
      <c r="H1284" s="44" t="s">
        <v>75</v>
      </c>
      <c r="I1284" s="44" t="s">
        <v>86</v>
      </c>
      <c r="J1284" s="44" t="s">
        <v>3357</v>
      </c>
      <c r="K1284" s="46">
        <v>45880.0</v>
      </c>
      <c r="L1284" s="73">
        <v>2837106.05</v>
      </c>
      <c r="M1284" s="44" t="s">
        <v>3358</v>
      </c>
      <c r="N1284" s="74">
        <v>709276.5</v>
      </c>
      <c r="O1284" s="74">
        <v>709276.5</v>
      </c>
      <c r="P1284" s="45">
        <f t="shared" si="147"/>
        <v>2127829.55</v>
      </c>
      <c r="Q1284" s="44"/>
      <c r="R1284" s="44"/>
      <c r="S1284" s="44" t="s">
        <v>83</v>
      </c>
      <c r="T1284" s="44"/>
      <c r="U1284" s="44"/>
      <c r="V1284" s="44" t="s">
        <v>2865</v>
      </c>
      <c r="W1284" s="44" t="s">
        <v>3359</v>
      </c>
    </row>
    <row r="1285" ht="39.75" customHeight="1">
      <c r="A1285" s="43">
        <v>226.0</v>
      </c>
      <c r="B1285" s="43">
        <v>2025.0</v>
      </c>
      <c r="C1285" s="44" t="s">
        <v>495</v>
      </c>
      <c r="D1285" s="44" t="s">
        <v>24</v>
      </c>
      <c r="E1285" s="44" t="s">
        <v>2943</v>
      </c>
      <c r="F1285" s="45">
        <v>24000.0</v>
      </c>
      <c r="G1285" s="44" t="s">
        <v>1062</v>
      </c>
      <c r="H1285" s="44" t="s">
        <v>27</v>
      </c>
      <c r="I1285" s="44" t="s">
        <v>463</v>
      </c>
      <c r="J1285" s="69" t="s">
        <v>3360</v>
      </c>
      <c r="K1285" s="46">
        <v>46022.0</v>
      </c>
      <c r="L1285" s="45">
        <v>24000.0</v>
      </c>
      <c r="M1285" s="44" t="s">
        <v>3361</v>
      </c>
      <c r="N1285" s="45">
        <v>0.0</v>
      </c>
      <c r="O1285" s="45">
        <v>0.0</v>
      </c>
      <c r="P1285" s="45">
        <f t="shared" si="147"/>
        <v>24000</v>
      </c>
      <c r="Q1285" s="44"/>
      <c r="R1285" s="44"/>
      <c r="S1285" s="44" t="s">
        <v>31</v>
      </c>
      <c r="T1285" s="44"/>
      <c r="U1285" s="44"/>
      <c r="V1285" s="44" t="s">
        <v>3362</v>
      </c>
      <c r="W1285" s="44" t="s">
        <v>3363</v>
      </c>
    </row>
    <row r="1286" ht="39.75" customHeight="1">
      <c r="A1286" s="17">
        <v>226.0</v>
      </c>
      <c r="B1286" s="17">
        <v>2025.0</v>
      </c>
      <c r="C1286" s="18" t="s">
        <v>495</v>
      </c>
      <c r="D1286" s="18" t="s">
        <v>24</v>
      </c>
      <c r="E1286" s="18" t="s">
        <v>2943</v>
      </c>
      <c r="F1286" s="19">
        <v>1000.0</v>
      </c>
      <c r="G1286" s="18" t="s">
        <v>174</v>
      </c>
      <c r="H1286" s="18" t="s">
        <v>27</v>
      </c>
      <c r="I1286" s="18" t="s">
        <v>40</v>
      </c>
      <c r="J1286" s="72"/>
      <c r="K1286" s="20"/>
      <c r="L1286" s="71">
        <v>0.0</v>
      </c>
      <c r="M1286" s="18"/>
      <c r="N1286" s="19">
        <v>0.0</v>
      </c>
      <c r="O1286" s="19">
        <v>0.0</v>
      </c>
      <c r="P1286" s="19">
        <f>SUM(L1286-O1286)</f>
        <v>0</v>
      </c>
      <c r="Q1286" s="18"/>
      <c r="R1286" s="18"/>
      <c r="S1286" s="18"/>
      <c r="T1286" s="18"/>
      <c r="U1286" s="18"/>
      <c r="V1286" s="18" t="s">
        <v>3364</v>
      </c>
      <c r="W1286" s="32" t="s">
        <v>2295</v>
      </c>
    </row>
    <row r="1287" ht="39.75" customHeight="1">
      <c r="A1287" s="7">
        <v>227.0</v>
      </c>
      <c r="B1287" s="7">
        <v>2025.0</v>
      </c>
      <c r="C1287" s="8" t="s">
        <v>495</v>
      </c>
      <c r="D1287" s="8" t="s">
        <v>24</v>
      </c>
      <c r="E1287" s="8" t="s">
        <v>2943</v>
      </c>
      <c r="F1287" s="10">
        <v>816287.75</v>
      </c>
      <c r="G1287" s="8" t="s">
        <v>66</v>
      </c>
      <c r="H1287" s="8" t="s">
        <v>27</v>
      </c>
      <c r="I1287" s="8" t="s">
        <v>67</v>
      </c>
      <c r="J1287" s="67" t="s">
        <v>3365</v>
      </c>
      <c r="K1287" s="11">
        <v>45995.0</v>
      </c>
      <c r="L1287" s="10">
        <v>816287.75</v>
      </c>
      <c r="M1287" s="8" t="s">
        <v>1611</v>
      </c>
      <c r="N1287" s="10">
        <v>816287.75</v>
      </c>
      <c r="O1287" s="10">
        <v>816287.75</v>
      </c>
      <c r="P1287" s="10">
        <f t="shared" ref="P1287:P1290" si="148">SUM(F1287-O1287)</f>
        <v>0</v>
      </c>
      <c r="Q1287" s="8"/>
      <c r="R1287" s="8"/>
      <c r="S1287" s="8" t="s">
        <v>31</v>
      </c>
      <c r="T1287" s="8"/>
      <c r="U1287" s="8"/>
      <c r="V1287" s="8" t="s">
        <v>3366</v>
      </c>
      <c r="W1287" s="8" t="s">
        <v>3367</v>
      </c>
    </row>
    <row r="1288" ht="39.75" customHeight="1">
      <c r="A1288" s="7">
        <v>227.0</v>
      </c>
      <c r="B1288" s="7">
        <v>2025.0</v>
      </c>
      <c r="C1288" s="8" t="s">
        <v>495</v>
      </c>
      <c r="D1288" s="8" t="s">
        <v>24</v>
      </c>
      <c r="E1288" s="8" t="s">
        <v>2943</v>
      </c>
      <c r="F1288" s="10">
        <v>294611.65</v>
      </c>
      <c r="G1288" s="8" t="s">
        <v>66</v>
      </c>
      <c r="H1288" s="8" t="s">
        <v>27</v>
      </c>
      <c r="I1288" s="8" t="s">
        <v>67</v>
      </c>
      <c r="J1288" s="67" t="s">
        <v>3368</v>
      </c>
      <c r="K1288" s="11">
        <v>46020.0</v>
      </c>
      <c r="L1288" s="10">
        <v>294611.65</v>
      </c>
      <c r="M1288" s="8" t="s">
        <v>1623</v>
      </c>
      <c r="N1288" s="10">
        <v>294611.65</v>
      </c>
      <c r="O1288" s="10">
        <v>294611.65</v>
      </c>
      <c r="P1288" s="10">
        <f t="shared" si="148"/>
        <v>0</v>
      </c>
      <c r="Q1288" s="8"/>
      <c r="R1288" s="8"/>
      <c r="S1288" s="8" t="s">
        <v>31</v>
      </c>
      <c r="T1288" s="8"/>
      <c r="U1288" s="8"/>
      <c r="V1288" s="8" t="s">
        <v>3369</v>
      </c>
      <c r="W1288" s="8" t="s">
        <v>3370</v>
      </c>
    </row>
    <row r="1289" ht="39.75" customHeight="1">
      <c r="A1289" s="43">
        <v>227.0</v>
      </c>
      <c r="B1289" s="43">
        <v>2025.0</v>
      </c>
      <c r="C1289" s="44" t="s">
        <v>495</v>
      </c>
      <c r="D1289" s="44" t="s">
        <v>24</v>
      </c>
      <c r="E1289" s="44" t="s">
        <v>2943</v>
      </c>
      <c r="F1289" s="45">
        <v>750000.0</v>
      </c>
      <c r="G1289" s="44" t="s">
        <v>66</v>
      </c>
      <c r="H1289" s="44" t="s">
        <v>27</v>
      </c>
      <c r="I1289" s="44" t="s">
        <v>67</v>
      </c>
      <c r="J1289" s="69" t="s">
        <v>3371</v>
      </c>
      <c r="K1289" s="46">
        <v>46020.0</v>
      </c>
      <c r="L1289" s="45">
        <v>750000.0</v>
      </c>
      <c r="M1289" s="44" t="s">
        <v>1623</v>
      </c>
      <c r="N1289" s="45">
        <v>723477.26</v>
      </c>
      <c r="O1289" s="45">
        <v>723477.26</v>
      </c>
      <c r="P1289" s="45">
        <f t="shared" si="148"/>
        <v>26522.74</v>
      </c>
      <c r="Q1289" s="44"/>
      <c r="R1289" s="44"/>
      <c r="S1289" s="44" t="s">
        <v>31</v>
      </c>
      <c r="T1289" s="44"/>
      <c r="U1289" s="44"/>
      <c r="V1289" s="44" t="s">
        <v>3369</v>
      </c>
      <c r="W1289" s="44" t="s">
        <v>3372</v>
      </c>
    </row>
    <row r="1290" ht="39.75" customHeight="1">
      <c r="A1290" s="7">
        <v>227.0</v>
      </c>
      <c r="B1290" s="7">
        <v>2025.0</v>
      </c>
      <c r="C1290" s="8" t="s">
        <v>495</v>
      </c>
      <c r="D1290" s="8" t="s">
        <v>24</v>
      </c>
      <c r="E1290" s="8" t="s">
        <v>2943</v>
      </c>
      <c r="F1290" s="10">
        <v>1000000.0</v>
      </c>
      <c r="G1290" s="8" t="s">
        <v>174</v>
      </c>
      <c r="H1290" s="8" t="s">
        <v>27</v>
      </c>
      <c r="I1290" s="8" t="s">
        <v>347</v>
      </c>
      <c r="J1290" s="67" t="s">
        <v>3373</v>
      </c>
      <c r="K1290" s="11">
        <v>46013.0</v>
      </c>
      <c r="L1290" s="68">
        <v>1000000.0</v>
      </c>
      <c r="M1290" s="89" t="s">
        <v>3374</v>
      </c>
      <c r="N1290" s="68">
        <v>1000000.0</v>
      </c>
      <c r="O1290" s="68">
        <v>1000000.0</v>
      </c>
      <c r="P1290" s="10">
        <f t="shared" si="148"/>
        <v>0</v>
      </c>
      <c r="Q1290" s="8"/>
      <c r="R1290" s="8"/>
      <c r="S1290" s="8" t="s">
        <v>43</v>
      </c>
      <c r="T1290" s="8"/>
      <c r="U1290" s="8"/>
      <c r="V1290" s="8" t="s">
        <v>3375</v>
      </c>
      <c r="W1290" s="8" t="s">
        <v>3376</v>
      </c>
    </row>
    <row r="1291" ht="39.75" customHeight="1">
      <c r="A1291" s="17">
        <v>227.0</v>
      </c>
      <c r="B1291" s="17">
        <v>2025.0</v>
      </c>
      <c r="C1291" s="18" t="s">
        <v>495</v>
      </c>
      <c r="D1291" s="18" t="s">
        <v>24</v>
      </c>
      <c r="E1291" s="18" t="s">
        <v>2943</v>
      </c>
      <c r="F1291" s="19">
        <v>4.4</v>
      </c>
      <c r="G1291" s="18" t="s">
        <v>66</v>
      </c>
      <c r="H1291" s="18" t="s">
        <v>27</v>
      </c>
      <c r="I1291" s="18" t="s">
        <v>67</v>
      </c>
      <c r="J1291" s="72"/>
      <c r="K1291" s="20"/>
      <c r="L1291" s="19">
        <v>0.0</v>
      </c>
      <c r="M1291" s="18"/>
      <c r="N1291" s="19">
        <v>0.0</v>
      </c>
      <c r="O1291" s="19">
        <v>0.0</v>
      </c>
      <c r="P1291" s="19">
        <f t="shared" ref="P1291:P1292" si="149">SUM(L1291-O1291)</f>
        <v>0</v>
      </c>
      <c r="Q1291" s="18"/>
      <c r="R1291" s="18"/>
      <c r="S1291" s="18"/>
      <c r="T1291" s="18"/>
      <c r="U1291" s="18"/>
      <c r="V1291" s="18" t="s">
        <v>3369</v>
      </c>
      <c r="W1291" s="18"/>
    </row>
    <row r="1292" ht="39.75" customHeight="1">
      <c r="A1292" s="17">
        <v>227.0</v>
      </c>
      <c r="B1292" s="17">
        <v>2025.0</v>
      </c>
      <c r="C1292" s="18" t="s">
        <v>495</v>
      </c>
      <c r="D1292" s="18" t="s">
        <v>24</v>
      </c>
      <c r="E1292" s="18" t="s">
        <v>2943</v>
      </c>
      <c r="F1292" s="19">
        <v>1202.25</v>
      </c>
      <c r="G1292" s="18" t="s">
        <v>66</v>
      </c>
      <c r="H1292" s="18" t="s">
        <v>27</v>
      </c>
      <c r="I1292" s="18" t="s">
        <v>67</v>
      </c>
      <c r="J1292" s="72"/>
      <c r="K1292" s="20"/>
      <c r="L1292" s="19">
        <v>0.0</v>
      </c>
      <c r="M1292" s="18"/>
      <c r="N1292" s="19">
        <v>0.0</v>
      </c>
      <c r="O1292" s="19">
        <v>0.0</v>
      </c>
      <c r="P1292" s="19">
        <f t="shared" si="149"/>
        <v>0</v>
      </c>
      <c r="Q1292" s="18"/>
      <c r="R1292" s="18"/>
      <c r="S1292" s="18"/>
      <c r="T1292" s="18"/>
      <c r="U1292" s="18"/>
      <c r="V1292" s="18" t="s">
        <v>3366</v>
      </c>
      <c r="W1292" s="18"/>
    </row>
    <row r="1293" ht="39.75" customHeight="1">
      <c r="A1293" s="7">
        <v>228.0</v>
      </c>
      <c r="B1293" s="7">
        <v>2025.0</v>
      </c>
      <c r="C1293" s="8" t="s">
        <v>495</v>
      </c>
      <c r="D1293" s="8" t="s">
        <v>24</v>
      </c>
      <c r="E1293" s="8" t="s">
        <v>2943</v>
      </c>
      <c r="F1293" s="10">
        <v>800000.0</v>
      </c>
      <c r="G1293" s="8" t="s">
        <v>66</v>
      </c>
      <c r="H1293" s="8" t="s">
        <v>27</v>
      </c>
      <c r="I1293" s="8" t="s">
        <v>67</v>
      </c>
      <c r="J1293" s="8" t="s">
        <v>3377</v>
      </c>
      <c r="K1293" s="11">
        <v>45715.0</v>
      </c>
      <c r="L1293" s="68">
        <v>800000.0</v>
      </c>
      <c r="M1293" s="8" t="s">
        <v>1825</v>
      </c>
      <c r="N1293" s="10">
        <v>800000.0</v>
      </c>
      <c r="O1293" s="10">
        <v>800000.0</v>
      </c>
      <c r="P1293" s="10">
        <f t="shared" ref="P1293:P1301" si="150">SUM(F1293-O1293)</f>
        <v>0</v>
      </c>
      <c r="Q1293" s="8"/>
      <c r="R1293" s="8"/>
      <c r="S1293" s="8" t="s">
        <v>31</v>
      </c>
      <c r="T1293" s="8"/>
      <c r="U1293" s="8"/>
      <c r="V1293" s="8" t="s">
        <v>3378</v>
      </c>
      <c r="W1293" s="8" t="s">
        <v>3379</v>
      </c>
    </row>
    <row r="1294" ht="39.75" customHeight="1">
      <c r="A1294" s="7">
        <v>229.0</v>
      </c>
      <c r="B1294" s="7">
        <v>2025.0</v>
      </c>
      <c r="C1294" s="8" t="s">
        <v>495</v>
      </c>
      <c r="D1294" s="8" t="s">
        <v>24</v>
      </c>
      <c r="E1294" s="8" t="s">
        <v>2943</v>
      </c>
      <c r="F1294" s="10">
        <v>720943.36</v>
      </c>
      <c r="G1294" s="8" t="s">
        <v>1601</v>
      </c>
      <c r="H1294" s="8" t="s">
        <v>27</v>
      </c>
      <c r="I1294" s="8" t="s">
        <v>463</v>
      </c>
      <c r="J1294" s="8" t="s">
        <v>3380</v>
      </c>
      <c r="K1294" s="11">
        <v>45782.0</v>
      </c>
      <c r="L1294" s="10">
        <v>720943.36</v>
      </c>
      <c r="M1294" s="8" t="s">
        <v>3381</v>
      </c>
      <c r="N1294" s="10">
        <v>720943.36</v>
      </c>
      <c r="O1294" s="10">
        <v>720943.36</v>
      </c>
      <c r="P1294" s="10">
        <f t="shared" si="150"/>
        <v>0</v>
      </c>
      <c r="Q1294" s="8"/>
      <c r="R1294" s="8"/>
      <c r="S1294" s="8" t="s">
        <v>31</v>
      </c>
      <c r="T1294" s="8"/>
      <c r="U1294" s="8"/>
      <c r="V1294" s="8" t="s">
        <v>3382</v>
      </c>
      <c r="W1294" s="8" t="s">
        <v>3383</v>
      </c>
    </row>
    <row r="1295" ht="39.75" customHeight="1">
      <c r="A1295" s="7">
        <v>229.0</v>
      </c>
      <c r="B1295" s="7">
        <v>2025.0</v>
      </c>
      <c r="C1295" s="8" t="s">
        <v>495</v>
      </c>
      <c r="D1295" s="8" t="s">
        <v>24</v>
      </c>
      <c r="E1295" s="8" t="s">
        <v>2943</v>
      </c>
      <c r="F1295" s="76">
        <v>91162.69</v>
      </c>
      <c r="G1295" s="8" t="s">
        <v>1601</v>
      </c>
      <c r="H1295" s="8" t="s">
        <v>27</v>
      </c>
      <c r="I1295" s="8" t="s">
        <v>463</v>
      </c>
      <c r="J1295" s="70" t="s">
        <v>3384</v>
      </c>
      <c r="K1295" s="21">
        <v>45968.0</v>
      </c>
      <c r="L1295" s="76">
        <v>91162.69</v>
      </c>
      <c r="M1295" s="9" t="s">
        <v>3381</v>
      </c>
      <c r="N1295" s="76">
        <v>91162.69</v>
      </c>
      <c r="O1295" s="76">
        <v>91162.69</v>
      </c>
      <c r="P1295" s="10">
        <f t="shared" si="150"/>
        <v>0</v>
      </c>
      <c r="Q1295" s="8"/>
      <c r="R1295" s="8"/>
      <c r="S1295" s="8" t="s">
        <v>31</v>
      </c>
      <c r="T1295" s="8"/>
      <c r="U1295" s="8"/>
      <c r="V1295" s="8" t="s">
        <v>3382</v>
      </c>
      <c r="W1295" s="9" t="s">
        <v>3385</v>
      </c>
    </row>
    <row r="1296" ht="39.75" customHeight="1">
      <c r="A1296" s="7">
        <v>230.0</v>
      </c>
      <c r="B1296" s="7">
        <v>2025.0</v>
      </c>
      <c r="C1296" s="8" t="s">
        <v>495</v>
      </c>
      <c r="D1296" s="8" t="s">
        <v>24</v>
      </c>
      <c r="E1296" s="8" t="s">
        <v>2943</v>
      </c>
      <c r="F1296" s="10">
        <v>150000.0</v>
      </c>
      <c r="G1296" s="8" t="s">
        <v>260</v>
      </c>
      <c r="H1296" s="8" t="s">
        <v>304</v>
      </c>
      <c r="I1296" s="8" t="s">
        <v>80</v>
      </c>
      <c r="J1296" s="8" t="s">
        <v>3386</v>
      </c>
      <c r="K1296" s="11">
        <v>45715.0</v>
      </c>
      <c r="L1296" s="68">
        <v>150000.0</v>
      </c>
      <c r="M1296" s="8" t="s">
        <v>2980</v>
      </c>
      <c r="N1296" s="10">
        <v>150000.0</v>
      </c>
      <c r="O1296" s="10">
        <v>150000.0</v>
      </c>
      <c r="P1296" s="10">
        <f t="shared" si="150"/>
        <v>0</v>
      </c>
      <c r="Q1296" s="8"/>
      <c r="R1296" s="8"/>
      <c r="S1296" s="8" t="s">
        <v>83</v>
      </c>
      <c r="T1296" s="8"/>
      <c r="U1296" s="8"/>
      <c r="V1296" s="8" t="s">
        <v>3387</v>
      </c>
      <c r="W1296" s="8" t="s">
        <v>3388</v>
      </c>
    </row>
    <row r="1297" ht="39.75" customHeight="1">
      <c r="A1297" s="7">
        <v>231.0</v>
      </c>
      <c r="B1297" s="7">
        <v>2025.0</v>
      </c>
      <c r="C1297" s="8" t="s">
        <v>495</v>
      </c>
      <c r="D1297" s="8" t="s">
        <v>24</v>
      </c>
      <c r="E1297" s="8" t="s">
        <v>2943</v>
      </c>
      <c r="F1297" s="10">
        <v>39182.58</v>
      </c>
      <c r="G1297" s="8" t="s">
        <v>174</v>
      </c>
      <c r="H1297" s="8" t="s">
        <v>27</v>
      </c>
      <c r="I1297" s="8" t="s">
        <v>80</v>
      </c>
      <c r="J1297" s="8" t="s">
        <v>3389</v>
      </c>
      <c r="K1297" s="11">
        <v>45922.0</v>
      </c>
      <c r="L1297" s="68">
        <v>39182.58</v>
      </c>
      <c r="M1297" s="8" t="s">
        <v>3292</v>
      </c>
      <c r="N1297" s="68">
        <v>39182.58</v>
      </c>
      <c r="O1297" s="68">
        <v>39182.58</v>
      </c>
      <c r="P1297" s="10">
        <f t="shared" si="150"/>
        <v>0</v>
      </c>
      <c r="Q1297" s="8"/>
      <c r="R1297" s="8"/>
      <c r="S1297" s="8" t="s">
        <v>83</v>
      </c>
      <c r="T1297" s="8"/>
      <c r="U1297" s="8"/>
      <c r="V1297" s="8" t="s">
        <v>3390</v>
      </c>
      <c r="W1297" s="8" t="s">
        <v>3391</v>
      </c>
    </row>
    <row r="1298" ht="39.75" customHeight="1">
      <c r="A1298" s="7">
        <v>231.0</v>
      </c>
      <c r="B1298" s="7">
        <v>2025.0</v>
      </c>
      <c r="C1298" s="8" t="s">
        <v>495</v>
      </c>
      <c r="D1298" s="8" t="s">
        <v>24</v>
      </c>
      <c r="E1298" s="8" t="s">
        <v>2943</v>
      </c>
      <c r="F1298" s="10">
        <v>300000.0</v>
      </c>
      <c r="G1298" s="8" t="s">
        <v>174</v>
      </c>
      <c r="H1298" s="8" t="s">
        <v>27</v>
      </c>
      <c r="I1298" s="8" t="s">
        <v>80</v>
      </c>
      <c r="J1298" s="67" t="s">
        <v>3392</v>
      </c>
      <c r="K1298" s="11">
        <v>45925.0</v>
      </c>
      <c r="L1298" s="68">
        <v>300000.0</v>
      </c>
      <c r="M1298" s="8" t="s">
        <v>3292</v>
      </c>
      <c r="N1298" s="68">
        <v>300000.0</v>
      </c>
      <c r="O1298" s="68">
        <v>300000.0</v>
      </c>
      <c r="P1298" s="10">
        <f t="shared" si="150"/>
        <v>0</v>
      </c>
      <c r="Q1298" s="8"/>
      <c r="R1298" s="8"/>
      <c r="S1298" s="8" t="s">
        <v>83</v>
      </c>
      <c r="T1298" s="8"/>
      <c r="U1298" s="8"/>
      <c r="V1298" s="8" t="s">
        <v>3393</v>
      </c>
      <c r="W1298" s="8" t="s">
        <v>3394</v>
      </c>
    </row>
    <row r="1299" ht="39.75" customHeight="1">
      <c r="A1299" s="7">
        <v>231.0</v>
      </c>
      <c r="B1299" s="7">
        <v>2025.0</v>
      </c>
      <c r="C1299" s="8" t="s">
        <v>495</v>
      </c>
      <c r="D1299" s="8" t="s">
        <v>24</v>
      </c>
      <c r="E1299" s="8" t="s">
        <v>2943</v>
      </c>
      <c r="F1299" s="10">
        <v>150000.0</v>
      </c>
      <c r="G1299" s="8" t="s">
        <v>260</v>
      </c>
      <c r="H1299" s="8" t="s">
        <v>27</v>
      </c>
      <c r="I1299" s="8" t="s">
        <v>40</v>
      </c>
      <c r="J1299" s="67" t="s">
        <v>3395</v>
      </c>
      <c r="K1299" s="11">
        <v>46001.0</v>
      </c>
      <c r="L1299" s="10">
        <v>150000.0</v>
      </c>
      <c r="M1299" s="8" t="s">
        <v>3069</v>
      </c>
      <c r="N1299" s="10">
        <v>150000.0</v>
      </c>
      <c r="O1299" s="10">
        <v>150000.0</v>
      </c>
      <c r="P1299" s="10">
        <f t="shared" si="150"/>
        <v>0</v>
      </c>
      <c r="Q1299" s="8"/>
      <c r="R1299" s="8"/>
      <c r="S1299" s="8" t="s">
        <v>43</v>
      </c>
      <c r="T1299" s="8"/>
      <c r="U1299" s="8"/>
      <c r="V1299" s="8" t="s">
        <v>3396</v>
      </c>
      <c r="W1299" s="8" t="s">
        <v>3397</v>
      </c>
    </row>
    <row r="1300" ht="39.75" customHeight="1">
      <c r="A1300" s="43">
        <v>231.0</v>
      </c>
      <c r="B1300" s="43">
        <v>2025.0</v>
      </c>
      <c r="C1300" s="44" t="s">
        <v>495</v>
      </c>
      <c r="D1300" s="44" t="s">
        <v>24</v>
      </c>
      <c r="E1300" s="44" t="s">
        <v>2943</v>
      </c>
      <c r="F1300" s="45">
        <v>300000.0</v>
      </c>
      <c r="G1300" s="44" t="s">
        <v>66</v>
      </c>
      <c r="H1300" s="44" t="s">
        <v>1057</v>
      </c>
      <c r="I1300" s="44" t="s">
        <v>67</v>
      </c>
      <c r="J1300" s="69" t="s">
        <v>3398</v>
      </c>
      <c r="K1300" s="46">
        <v>46010.0</v>
      </c>
      <c r="L1300" s="45">
        <v>300000.0</v>
      </c>
      <c r="M1300" s="44" t="s">
        <v>3399</v>
      </c>
      <c r="N1300" s="45">
        <v>0.0</v>
      </c>
      <c r="O1300" s="45">
        <v>0.0</v>
      </c>
      <c r="P1300" s="45">
        <f t="shared" si="150"/>
        <v>300000</v>
      </c>
      <c r="Q1300" s="44"/>
      <c r="R1300" s="44"/>
      <c r="S1300" s="44" t="s">
        <v>31</v>
      </c>
      <c r="T1300" s="44"/>
      <c r="U1300" s="44"/>
      <c r="V1300" s="44" t="s">
        <v>3400</v>
      </c>
      <c r="W1300" s="44" t="s">
        <v>3401</v>
      </c>
    </row>
    <row r="1301" ht="39.75" customHeight="1">
      <c r="A1301" s="7">
        <v>232.0</v>
      </c>
      <c r="B1301" s="7">
        <v>2025.0</v>
      </c>
      <c r="C1301" s="8" t="s">
        <v>495</v>
      </c>
      <c r="D1301" s="8" t="s">
        <v>24</v>
      </c>
      <c r="E1301" s="8" t="s">
        <v>2943</v>
      </c>
      <c r="F1301" s="10">
        <v>310817.42</v>
      </c>
      <c r="G1301" s="8" t="s">
        <v>174</v>
      </c>
      <c r="H1301" s="8" t="s">
        <v>27</v>
      </c>
      <c r="I1301" s="8" t="s">
        <v>80</v>
      </c>
      <c r="J1301" s="8" t="s">
        <v>3389</v>
      </c>
      <c r="K1301" s="11">
        <v>45922.0</v>
      </c>
      <c r="L1301" s="68">
        <v>310817.42</v>
      </c>
      <c r="M1301" s="8" t="s">
        <v>3292</v>
      </c>
      <c r="N1301" s="68">
        <v>310817.42</v>
      </c>
      <c r="O1301" s="68">
        <v>310817.42</v>
      </c>
      <c r="P1301" s="10">
        <f t="shared" si="150"/>
        <v>0</v>
      </c>
      <c r="Q1301" s="8"/>
      <c r="R1301" s="8"/>
      <c r="S1301" s="8" t="s">
        <v>83</v>
      </c>
      <c r="T1301" s="8"/>
      <c r="U1301" s="8"/>
      <c r="V1301" s="8" t="s">
        <v>3402</v>
      </c>
      <c r="W1301" s="8" t="s">
        <v>3391</v>
      </c>
    </row>
    <row r="1302" ht="39.75" customHeight="1">
      <c r="A1302" s="17">
        <v>233.0</v>
      </c>
      <c r="B1302" s="17">
        <v>2025.0</v>
      </c>
      <c r="C1302" s="18" t="s">
        <v>495</v>
      </c>
      <c r="D1302" s="18" t="s">
        <v>728</v>
      </c>
      <c r="E1302" s="18" t="s">
        <v>2943</v>
      </c>
      <c r="F1302" s="19">
        <v>3.371450889E7</v>
      </c>
      <c r="G1302" s="18" t="s">
        <v>329</v>
      </c>
      <c r="H1302" s="18" t="s">
        <v>27</v>
      </c>
      <c r="I1302" s="18" t="s">
        <v>67</v>
      </c>
      <c r="J1302" s="72"/>
      <c r="K1302" s="20"/>
      <c r="L1302" s="71">
        <v>0.0</v>
      </c>
      <c r="M1302" s="18"/>
      <c r="N1302" s="19">
        <v>0.0</v>
      </c>
      <c r="O1302" s="19">
        <v>0.0</v>
      </c>
      <c r="P1302" s="19">
        <f t="shared" ref="P1302:P1304" si="151">SUM(L1302-O1302)</f>
        <v>0</v>
      </c>
      <c r="Q1302" s="18"/>
      <c r="R1302" s="18"/>
      <c r="S1302" s="18"/>
      <c r="T1302" s="18"/>
      <c r="U1302" s="18"/>
      <c r="V1302" s="18" t="s">
        <v>330</v>
      </c>
      <c r="W1302" s="32" t="s">
        <v>2295</v>
      </c>
    </row>
    <row r="1303" ht="39.75" customHeight="1">
      <c r="A1303" s="17">
        <v>233.0</v>
      </c>
      <c r="B1303" s="17">
        <v>2025.0</v>
      </c>
      <c r="C1303" s="18" t="s">
        <v>495</v>
      </c>
      <c r="D1303" s="18" t="s">
        <v>728</v>
      </c>
      <c r="E1303" s="18" t="s">
        <v>2943</v>
      </c>
      <c r="F1303" s="19">
        <v>6285491.11</v>
      </c>
      <c r="G1303" s="18" t="s">
        <v>329</v>
      </c>
      <c r="H1303" s="18" t="s">
        <v>27</v>
      </c>
      <c r="I1303" s="18" t="s">
        <v>67</v>
      </c>
      <c r="J1303" s="72"/>
      <c r="K1303" s="20"/>
      <c r="L1303" s="71">
        <v>0.0</v>
      </c>
      <c r="M1303" s="18"/>
      <c r="N1303" s="19">
        <v>0.0</v>
      </c>
      <c r="O1303" s="19">
        <v>0.0</v>
      </c>
      <c r="P1303" s="19">
        <f t="shared" si="151"/>
        <v>0</v>
      </c>
      <c r="Q1303" s="18"/>
      <c r="R1303" s="18"/>
      <c r="S1303" s="18"/>
      <c r="T1303" s="18"/>
      <c r="U1303" s="18"/>
      <c r="V1303" s="18" t="s">
        <v>1915</v>
      </c>
      <c r="W1303" s="32" t="s">
        <v>2295</v>
      </c>
    </row>
    <row r="1304" ht="39.75" customHeight="1">
      <c r="A1304" s="17">
        <v>234.0</v>
      </c>
      <c r="B1304" s="17">
        <v>2025.0</v>
      </c>
      <c r="C1304" s="18" t="s">
        <v>495</v>
      </c>
      <c r="D1304" s="18" t="s">
        <v>728</v>
      </c>
      <c r="E1304" s="18" t="s">
        <v>2943</v>
      </c>
      <c r="F1304" s="19">
        <v>3000000.0</v>
      </c>
      <c r="G1304" s="18" t="s">
        <v>329</v>
      </c>
      <c r="H1304" s="18" t="s">
        <v>27</v>
      </c>
      <c r="I1304" s="18" t="s">
        <v>67</v>
      </c>
      <c r="J1304" s="72"/>
      <c r="K1304" s="20"/>
      <c r="L1304" s="71">
        <v>0.0</v>
      </c>
      <c r="M1304" s="18"/>
      <c r="N1304" s="19">
        <v>0.0</v>
      </c>
      <c r="O1304" s="19">
        <v>0.0</v>
      </c>
      <c r="P1304" s="19">
        <f t="shared" si="151"/>
        <v>0</v>
      </c>
      <c r="Q1304" s="18"/>
      <c r="R1304" s="18"/>
      <c r="S1304" s="18"/>
      <c r="T1304" s="18"/>
      <c r="U1304" s="18"/>
      <c r="V1304" s="18" t="s">
        <v>3403</v>
      </c>
      <c r="W1304" s="32" t="s">
        <v>2295</v>
      </c>
    </row>
    <row r="1305" ht="39.75" customHeight="1">
      <c r="A1305" s="7">
        <v>235.0</v>
      </c>
      <c r="B1305" s="7">
        <v>2025.0</v>
      </c>
      <c r="C1305" s="8" t="s">
        <v>495</v>
      </c>
      <c r="D1305" s="8" t="s">
        <v>728</v>
      </c>
      <c r="E1305" s="8" t="s">
        <v>2943</v>
      </c>
      <c r="F1305" s="68">
        <v>59057.32</v>
      </c>
      <c r="G1305" s="8" t="s">
        <v>2248</v>
      </c>
      <c r="H1305" s="8" t="s">
        <v>27</v>
      </c>
      <c r="I1305" s="8" t="s">
        <v>67</v>
      </c>
      <c r="J1305" s="8" t="s">
        <v>3404</v>
      </c>
      <c r="K1305" s="11">
        <v>45952.0</v>
      </c>
      <c r="L1305" s="68">
        <v>59057.32</v>
      </c>
      <c r="M1305" s="8" t="s">
        <v>2250</v>
      </c>
      <c r="N1305" s="68">
        <v>59057.32</v>
      </c>
      <c r="O1305" s="68">
        <v>59057.32</v>
      </c>
      <c r="P1305" s="10">
        <f t="shared" ref="P1305:P1310" si="152">SUM(F1305-O1305)</f>
        <v>0</v>
      </c>
      <c r="Q1305" s="8"/>
      <c r="R1305" s="8"/>
      <c r="S1305" s="8" t="s">
        <v>31</v>
      </c>
      <c r="T1305" s="8"/>
      <c r="U1305" s="8"/>
      <c r="V1305" s="8" t="s">
        <v>3405</v>
      </c>
      <c r="W1305" s="8" t="s">
        <v>3406</v>
      </c>
    </row>
    <row r="1306" ht="39.75" customHeight="1">
      <c r="A1306" s="7">
        <v>235.0</v>
      </c>
      <c r="B1306" s="7">
        <v>2025.0</v>
      </c>
      <c r="C1306" s="8" t="s">
        <v>495</v>
      </c>
      <c r="D1306" s="8" t="s">
        <v>728</v>
      </c>
      <c r="E1306" s="8" t="s">
        <v>2943</v>
      </c>
      <c r="F1306" s="68">
        <v>21750.0</v>
      </c>
      <c r="G1306" s="8" t="s">
        <v>2248</v>
      </c>
      <c r="H1306" s="8" t="s">
        <v>27</v>
      </c>
      <c r="I1306" s="8" t="s">
        <v>67</v>
      </c>
      <c r="J1306" s="8" t="s">
        <v>3407</v>
      </c>
      <c r="K1306" s="11">
        <v>45958.0</v>
      </c>
      <c r="L1306" s="68">
        <v>21750.0</v>
      </c>
      <c r="M1306" s="8" t="s">
        <v>2250</v>
      </c>
      <c r="N1306" s="68">
        <v>21750.0</v>
      </c>
      <c r="O1306" s="68">
        <v>21750.0</v>
      </c>
      <c r="P1306" s="10">
        <f t="shared" si="152"/>
        <v>0</v>
      </c>
      <c r="Q1306" s="8"/>
      <c r="R1306" s="8"/>
      <c r="S1306" s="8" t="s">
        <v>31</v>
      </c>
      <c r="T1306" s="8"/>
      <c r="U1306" s="8"/>
      <c r="V1306" s="8" t="s">
        <v>3405</v>
      </c>
      <c r="W1306" s="8" t="s">
        <v>3408</v>
      </c>
    </row>
    <row r="1307" ht="39.75" customHeight="1">
      <c r="A1307" s="7">
        <v>235.0</v>
      </c>
      <c r="B1307" s="7">
        <v>2025.0</v>
      </c>
      <c r="C1307" s="8" t="s">
        <v>495</v>
      </c>
      <c r="D1307" s="8" t="s">
        <v>728</v>
      </c>
      <c r="E1307" s="8" t="s">
        <v>2943</v>
      </c>
      <c r="F1307" s="10">
        <v>403031.81</v>
      </c>
      <c r="G1307" s="8" t="s">
        <v>2248</v>
      </c>
      <c r="H1307" s="8" t="s">
        <v>27</v>
      </c>
      <c r="I1307" s="8" t="s">
        <v>67</v>
      </c>
      <c r="J1307" s="70" t="s">
        <v>3409</v>
      </c>
      <c r="K1307" s="21">
        <v>45964.0</v>
      </c>
      <c r="L1307" s="10">
        <v>403031.81</v>
      </c>
      <c r="M1307" s="9" t="s">
        <v>2250</v>
      </c>
      <c r="N1307" s="10">
        <v>403031.81</v>
      </c>
      <c r="O1307" s="10">
        <v>403031.81</v>
      </c>
      <c r="P1307" s="10">
        <f t="shared" si="152"/>
        <v>0</v>
      </c>
      <c r="Q1307" s="8"/>
      <c r="R1307" s="8"/>
      <c r="S1307" s="8" t="s">
        <v>31</v>
      </c>
      <c r="T1307" s="8"/>
      <c r="U1307" s="8"/>
      <c r="V1307" s="8" t="s">
        <v>3405</v>
      </c>
      <c r="W1307" s="9" t="s">
        <v>3410</v>
      </c>
    </row>
    <row r="1308" ht="39.75" customHeight="1">
      <c r="A1308" s="43">
        <v>235.0</v>
      </c>
      <c r="B1308" s="43">
        <v>2025.0</v>
      </c>
      <c r="C1308" s="44" t="s">
        <v>495</v>
      </c>
      <c r="D1308" s="44" t="s">
        <v>728</v>
      </c>
      <c r="E1308" s="44" t="s">
        <v>2943</v>
      </c>
      <c r="F1308" s="73">
        <v>3415615.77</v>
      </c>
      <c r="G1308" s="44" t="s">
        <v>2248</v>
      </c>
      <c r="H1308" s="44" t="s">
        <v>27</v>
      </c>
      <c r="I1308" s="44" t="s">
        <v>67</v>
      </c>
      <c r="J1308" s="86" t="s">
        <v>3411</v>
      </c>
      <c r="K1308" s="87">
        <v>45974.0</v>
      </c>
      <c r="L1308" s="73">
        <v>3415615.77</v>
      </c>
      <c r="M1308" s="88" t="s">
        <v>2250</v>
      </c>
      <c r="N1308" s="74">
        <v>649240.68</v>
      </c>
      <c r="O1308" s="74">
        <v>495350.6</v>
      </c>
      <c r="P1308" s="45">
        <f t="shared" si="152"/>
        <v>2920265.17</v>
      </c>
      <c r="Q1308" s="44"/>
      <c r="R1308" s="44"/>
      <c r="S1308" s="44" t="s">
        <v>31</v>
      </c>
      <c r="T1308" s="44"/>
      <c r="U1308" s="44"/>
      <c r="V1308" s="44" t="s">
        <v>3405</v>
      </c>
      <c r="W1308" s="88" t="s">
        <v>3412</v>
      </c>
    </row>
    <row r="1309" ht="39.75" customHeight="1">
      <c r="A1309" s="43">
        <v>235.0</v>
      </c>
      <c r="B1309" s="43">
        <v>2025.0</v>
      </c>
      <c r="C1309" s="44" t="s">
        <v>495</v>
      </c>
      <c r="D1309" s="44" t="s">
        <v>728</v>
      </c>
      <c r="E1309" s="44" t="s">
        <v>2943</v>
      </c>
      <c r="F1309" s="45">
        <v>45400.0</v>
      </c>
      <c r="G1309" s="44" t="s">
        <v>2248</v>
      </c>
      <c r="H1309" s="44" t="s">
        <v>27</v>
      </c>
      <c r="I1309" s="44" t="s">
        <v>67</v>
      </c>
      <c r="J1309" s="69" t="s">
        <v>3413</v>
      </c>
      <c r="K1309" s="46">
        <v>46001.0</v>
      </c>
      <c r="L1309" s="73">
        <v>45400.0</v>
      </c>
      <c r="M1309" s="44" t="s">
        <v>2250</v>
      </c>
      <c r="N1309" s="45">
        <v>0.0</v>
      </c>
      <c r="O1309" s="45">
        <v>0.0</v>
      </c>
      <c r="P1309" s="45">
        <f t="shared" si="152"/>
        <v>45400</v>
      </c>
      <c r="Q1309" s="44"/>
      <c r="R1309" s="44"/>
      <c r="S1309" s="44" t="s">
        <v>31</v>
      </c>
      <c r="T1309" s="44"/>
      <c r="U1309" s="44"/>
      <c r="V1309" s="44" t="s">
        <v>3405</v>
      </c>
      <c r="W1309" s="44" t="s">
        <v>3414</v>
      </c>
    </row>
    <row r="1310" ht="39.75" customHeight="1">
      <c r="A1310" s="43">
        <v>235.0</v>
      </c>
      <c r="B1310" s="43">
        <v>2025.0</v>
      </c>
      <c r="C1310" s="44" t="s">
        <v>495</v>
      </c>
      <c r="D1310" s="44" t="s">
        <v>728</v>
      </c>
      <c r="E1310" s="44" t="s">
        <v>2943</v>
      </c>
      <c r="F1310" s="45">
        <v>410000.0</v>
      </c>
      <c r="G1310" s="44" t="s">
        <v>2248</v>
      </c>
      <c r="H1310" s="44" t="s">
        <v>27</v>
      </c>
      <c r="I1310" s="44" t="s">
        <v>67</v>
      </c>
      <c r="J1310" s="69" t="s">
        <v>3415</v>
      </c>
      <c r="K1310" s="46">
        <v>46002.0</v>
      </c>
      <c r="L1310" s="73">
        <v>410000.0</v>
      </c>
      <c r="M1310" s="44" t="s">
        <v>2250</v>
      </c>
      <c r="N1310" s="45">
        <v>402925.39</v>
      </c>
      <c r="O1310" s="45">
        <v>402925.39</v>
      </c>
      <c r="P1310" s="45">
        <f t="shared" si="152"/>
        <v>7074.61</v>
      </c>
      <c r="Q1310" s="44"/>
      <c r="R1310" s="44"/>
      <c r="S1310" s="44" t="s">
        <v>31</v>
      </c>
      <c r="T1310" s="44"/>
      <c r="U1310" s="44"/>
      <c r="V1310" s="44" t="s">
        <v>3405</v>
      </c>
      <c r="W1310" s="44" t="s">
        <v>3416</v>
      </c>
    </row>
    <row r="1311" ht="39.75" customHeight="1">
      <c r="A1311" s="17">
        <v>235.0</v>
      </c>
      <c r="B1311" s="17">
        <v>2025.0</v>
      </c>
      <c r="C1311" s="18" t="s">
        <v>495</v>
      </c>
      <c r="D1311" s="18" t="s">
        <v>728</v>
      </c>
      <c r="E1311" s="18" t="s">
        <v>2943</v>
      </c>
      <c r="F1311" s="19">
        <v>2645145.1</v>
      </c>
      <c r="G1311" s="18" t="s">
        <v>2248</v>
      </c>
      <c r="H1311" s="18" t="s">
        <v>27</v>
      </c>
      <c r="I1311" s="18" t="s">
        <v>67</v>
      </c>
      <c r="J1311" s="72"/>
      <c r="K1311" s="20"/>
      <c r="L1311" s="71">
        <v>0.0</v>
      </c>
      <c r="M1311" s="18"/>
      <c r="N1311" s="19">
        <v>0.0</v>
      </c>
      <c r="O1311" s="19">
        <v>0.0</v>
      </c>
      <c r="P1311" s="19">
        <f t="shared" ref="P1311:P1312" si="153">SUM(L1311-O1311)</f>
        <v>0</v>
      </c>
      <c r="Q1311" s="18"/>
      <c r="R1311" s="18"/>
      <c r="S1311" s="18"/>
      <c r="T1311" s="18"/>
      <c r="U1311" s="18"/>
      <c r="V1311" s="18" t="s">
        <v>3405</v>
      </c>
      <c r="W1311" s="32" t="s">
        <v>2295</v>
      </c>
    </row>
    <row r="1312" ht="39.75" customHeight="1">
      <c r="A1312" s="17">
        <v>236.0</v>
      </c>
      <c r="B1312" s="17">
        <v>2025.0</v>
      </c>
      <c r="C1312" s="18" t="s">
        <v>495</v>
      </c>
      <c r="D1312" s="18" t="s">
        <v>728</v>
      </c>
      <c r="E1312" s="18" t="s">
        <v>2943</v>
      </c>
      <c r="F1312" s="19">
        <v>4.0E7</v>
      </c>
      <c r="G1312" s="18" t="s">
        <v>2254</v>
      </c>
      <c r="H1312" s="18" t="s">
        <v>27</v>
      </c>
      <c r="I1312" s="18" t="s">
        <v>3417</v>
      </c>
      <c r="J1312" s="72"/>
      <c r="K1312" s="20"/>
      <c r="L1312" s="71">
        <v>0.0</v>
      </c>
      <c r="M1312" s="18"/>
      <c r="N1312" s="19">
        <v>0.0</v>
      </c>
      <c r="O1312" s="19">
        <v>0.0</v>
      </c>
      <c r="P1312" s="19">
        <f t="shared" si="153"/>
        <v>0</v>
      </c>
      <c r="Q1312" s="18"/>
      <c r="R1312" s="18"/>
      <c r="S1312" s="18"/>
      <c r="T1312" s="18"/>
      <c r="U1312" s="18"/>
      <c r="V1312" s="18" t="s">
        <v>3418</v>
      </c>
      <c r="W1312" s="32" t="s">
        <v>2295</v>
      </c>
    </row>
    <row r="1313" ht="39.75" customHeight="1">
      <c r="A1313" s="7">
        <v>237.0</v>
      </c>
      <c r="B1313" s="7">
        <v>2025.0</v>
      </c>
      <c r="C1313" s="8" t="s">
        <v>495</v>
      </c>
      <c r="D1313" s="8" t="s">
        <v>728</v>
      </c>
      <c r="E1313" s="8" t="s">
        <v>2943</v>
      </c>
      <c r="F1313" s="10">
        <v>2000000.0</v>
      </c>
      <c r="G1313" s="8" t="s">
        <v>3419</v>
      </c>
      <c r="H1313" s="8" t="s">
        <v>27</v>
      </c>
      <c r="I1313" s="8" t="s">
        <v>237</v>
      </c>
      <c r="J1313" s="8" t="s">
        <v>3420</v>
      </c>
      <c r="K1313" s="11">
        <v>45688.0</v>
      </c>
      <c r="L1313" s="68">
        <v>2000000.0</v>
      </c>
      <c r="M1313" s="8" t="s">
        <v>3421</v>
      </c>
      <c r="N1313" s="10">
        <v>2000000.0</v>
      </c>
      <c r="O1313" s="10">
        <v>2000000.0</v>
      </c>
      <c r="P1313" s="10">
        <f t="shared" ref="P1313:P1354" si="154">SUM(F1313-O1313)</f>
        <v>0</v>
      </c>
      <c r="Q1313" s="8"/>
      <c r="R1313" s="8"/>
      <c r="S1313" s="8" t="s">
        <v>31</v>
      </c>
      <c r="T1313" s="8"/>
      <c r="U1313" s="8"/>
      <c r="V1313" s="8" t="s">
        <v>3422</v>
      </c>
      <c r="W1313" s="8" t="s">
        <v>3423</v>
      </c>
    </row>
    <row r="1314" ht="39.75" customHeight="1">
      <c r="A1314" s="7">
        <v>237.0</v>
      </c>
      <c r="B1314" s="7">
        <v>2025.0</v>
      </c>
      <c r="C1314" s="8" t="s">
        <v>495</v>
      </c>
      <c r="D1314" s="8" t="s">
        <v>728</v>
      </c>
      <c r="E1314" s="8" t="s">
        <v>2943</v>
      </c>
      <c r="F1314" s="10">
        <v>2814137.18</v>
      </c>
      <c r="G1314" s="8" t="s">
        <v>3419</v>
      </c>
      <c r="H1314" s="8" t="s">
        <v>27</v>
      </c>
      <c r="I1314" s="8" t="s">
        <v>67</v>
      </c>
      <c r="J1314" s="8" t="s">
        <v>3424</v>
      </c>
      <c r="K1314" s="11">
        <v>45741.0</v>
      </c>
      <c r="L1314" s="10">
        <v>2814137.18</v>
      </c>
      <c r="M1314" s="8" t="s">
        <v>3425</v>
      </c>
      <c r="N1314" s="10">
        <v>2814137.18</v>
      </c>
      <c r="O1314" s="10">
        <v>2814137.18</v>
      </c>
      <c r="P1314" s="10">
        <f t="shared" si="154"/>
        <v>0</v>
      </c>
      <c r="Q1314" s="8"/>
      <c r="R1314" s="8"/>
      <c r="S1314" s="8" t="s">
        <v>31</v>
      </c>
      <c r="T1314" s="8"/>
      <c r="U1314" s="8"/>
      <c r="V1314" s="8" t="s">
        <v>3422</v>
      </c>
      <c r="W1314" s="8" t="s">
        <v>3426</v>
      </c>
    </row>
    <row r="1315" ht="39.75" customHeight="1">
      <c r="A1315" s="7">
        <v>237.0</v>
      </c>
      <c r="B1315" s="7">
        <v>2025.0</v>
      </c>
      <c r="C1315" s="8" t="s">
        <v>495</v>
      </c>
      <c r="D1315" s="8" t="s">
        <v>728</v>
      </c>
      <c r="E1315" s="8" t="s">
        <v>2943</v>
      </c>
      <c r="F1315" s="10">
        <v>1550000.0</v>
      </c>
      <c r="G1315" s="8" t="s">
        <v>3419</v>
      </c>
      <c r="H1315" s="8" t="s">
        <v>27</v>
      </c>
      <c r="I1315" s="8" t="s">
        <v>3417</v>
      </c>
      <c r="J1315" s="8" t="s">
        <v>3427</v>
      </c>
      <c r="K1315" s="11">
        <v>45841.0</v>
      </c>
      <c r="L1315" s="68">
        <v>1550000.0</v>
      </c>
      <c r="M1315" s="8" t="s">
        <v>3428</v>
      </c>
      <c r="N1315" s="10">
        <v>1550000.0</v>
      </c>
      <c r="O1315" s="10">
        <v>1550000.0</v>
      </c>
      <c r="P1315" s="10">
        <f t="shared" si="154"/>
        <v>0</v>
      </c>
      <c r="Q1315" s="8"/>
      <c r="R1315" s="8"/>
      <c r="S1315" s="8" t="s">
        <v>31</v>
      </c>
      <c r="T1315" s="8"/>
      <c r="U1315" s="8"/>
      <c r="V1315" s="8" t="s">
        <v>3422</v>
      </c>
      <c r="W1315" s="8" t="s">
        <v>3429</v>
      </c>
    </row>
    <row r="1316" ht="39.75" customHeight="1">
      <c r="A1316" s="7">
        <v>237.0</v>
      </c>
      <c r="B1316" s="7">
        <v>2025.0</v>
      </c>
      <c r="C1316" s="8" t="s">
        <v>495</v>
      </c>
      <c r="D1316" s="8" t="s">
        <v>728</v>
      </c>
      <c r="E1316" s="8" t="s">
        <v>2943</v>
      </c>
      <c r="F1316" s="10">
        <v>80460.0</v>
      </c>
      <c r="G1316" s="8" t="s">
        <v>3419</v>
      </c>
      <c r="H1316" s="8" t="s">
        <v>27</v>
      </c>
      <c r="I1316" s="8" t="s">
        <v>67</v>
      </c>
      <c r="J1316" s="8" t="s">
        <v>3430</v>
      </c>
      <c r="K1316" s="11">
        <v>45853.0</v>
      </c>
      <c r="L1316" s="68">
        <v>80460.0</v>
      </c>
      <c r="M1316" s="8" t="s">
        <v>3425</v>
      </c>
      <c r="N1316" s="10">
        <v>80460.0</v>
      </c>
      <c r="O1316" s="10">
        <v>80460.0</v>
      </c>
      <c r="P1316" s="10">
        <f t="shared" si="154"/>
        <v>0</v>
      </c>
      <c r="Q1316" s="8"/>
      <c r="R1316" s="8"/>
      <c r="S1316" s="8" t="s">
        <v>31</v>
      </c>
      <c r="T1316" s="8"/>
      <c r="U1316" s="8"/>
      <c r="V1316" s="8" t="s">
        <v>3422</v>
      </c>
      <c r="W1316" s="8" t="s">
        <v>3431</v>
      </c>
    </row>
    <row r="1317" ht="39.75" customHeight="1">
      <c r="A1317" s="7">
        <v>237.0</v>
      </c>
      <c r="B1317" s="7">
        <v>2025.0</v>
      </c>
      <c r="C1317" s="8" t="s">
        <v>495</v>
      </c>
      <c r="D1317" s="8" t="s">
        <v>728</v>
      </c>
      <c r="E1317" s="8" t="s">
        <v>2943</v>
      </c>
      <c r="F1317" s="10">
        <v>47094.25</v>
      </c>
      <c r="G1317" s="8" t="s">
        <v>3419</v>
      </c>
      <c r="H1317" s="8" t="s">
        <v>27</v>
      </c>
      <c r="I1317" s="8" t="s">
        <v>67</v>
      </c>
      <c r="J1317" s="8" t="s">
        <v>3432</v>
      </c>
      <c r="K1317" s="11">
        <v>45859.0</v>
      </c>
      <c r="L1317" s="68">
        <v>47094.25</v>
      </c>
      <c r="M1317" s="8" t="s">
        <v>3425</v>
      </c>
      <c r="N1317" s="10">
        <v>47094.25</v>
      </c>
      <c r="O1317" s="10">
        <v>47094.25</v>
      </c>
      <c r="P1317" s="10">
        <f t="shared" si="154"/>
        <v>0</v>
      </c>
      <c r="Q1317" s="8"/>
      <c r="R1317" s="8"/>
      <c r="S1317" s="8" t="s">
        <v>31</v>
      </c>
      <c r="T1317" s="8"/>
      <c r="U1317" s="8"/>
      <c r="V1317" s="8" t="s">
        <v>3422</v>
      </c>
      <c r="W1317" s="8" t="s">
        <v>3433</v>
      </c>
    </row>
    <row r="1318" ht="39.75" customHeight="1">
      <c r="A1318" s="7">
        <v>237.0</v>
      </c>
      <c r="B1318" s="7">
        <v>2025.0</v>
      </c>
      <c r="C1318" s="8" t="s">
        <v>495</v>
      </c>
      <c r="D1318" s="8" t="s">
        <v>728</v>
      </c>
      <c r="E1318" s="8" t="s">
        <v>2943</v>
      </c>
      <c r="F1318" s="10">
        <v>12256.45</v>
      </c>
      <c r="G1318" s="8" t="s">
        <v>3419</v>
      </c>
      <c r="H1318" s="8" t="s">
        <v>27</v>
      </c>
      <c r="I1318" s="8" t="s">
        <v>67</v>
      </c>
      <c r="J1318" s="8" t="s">
        <v>3434</v>
      </c>
      <c r="K1318" s="11">
        <v>45859.0</v>
      </c>
      <c r="L1318" s="68">
        <v>12256.45</v>
      </c>
      <c r="M1318" s="8" t="s">
        <v>3425</v>
      </c>
      <c r="N1318" s="10">
        <v>12256.45</v>
      </c>
      <c r="O1318" s="10">
        <v>12256.45</v>
      </c>
      <c r="P1318" s="10">
        <f t="shared" si="154"/>
        <v>0</v>
      </c>
      <c r="Q1318" s="8"/>
      <c r="R1318" s="8"/>
      <c r="S1318" s="8" t="s">
        <v>31</v>
      </c>
      <c r="T1318" s="8"/>
      <c r="U1318" s="8"/>
      <c r="V1318" s="8" t="s">
        <v>3422</v>
      </c>
      <c r="W1318" s="8" t="s">
        <v>3435</v>
      </c>
    </row>
    <row r="1319" ht="39.75" customHeight="1">
      <c r="A1319" s="7">
        <v>237.0</v>
      </c>
      <c r="B1319" s="7">
        <v>2025.0</v>
      </c>
      <c r="C1319" s="8" t="s">
        <v>495</v>
      </c>
      <c r="D1319" s="8" t="s">
        <v>728</v>
      </c>
      <c r="E1319" s="8" t="s">
        <v>2943</v>
      </c>
      <c r="F1319" s="10">
        <v>8021.43</v>
      </c>
      <c r="G1319" s="8" t="s">
        <v>3419</v>
      </c>
      <c r="H1319" s="8" t="s">
        <v>27</v>
      </c>
      <c r="I1319" s="8" t="s">
        <v>67</v>
      </c>
      <c r="J1319" s="8" t="s">
        <v>3436</v>
      </c>
      <c r="K1319" s="11">
        <v>45862.0</v>
      </c>
      <c r="L1319" s="68">
        <v>8021.43</v>
      </c>
      <c r="M1319" s="8" t="s">
        <v>3425</v>
      </c>
      <c r="N1319" s="10">
        <v>8021.43</v>
      </c>
      <c r="O1319" s="10">
        <v>8021.43</v>
      </c>
      <c r="P1319" s="10">
        <f t="shared" si="154"/>
        <v>0</v>
      </c>
      <c r="Q1319" s="8"/>
      <c r="R1319" s="8"/>
      <c r="S1319" s="8" t="s">
        <v>31</v>
      </c>
      <c r="T1319" s="8"/>
      <c r="U1319" s="8"/>
      <c r="V1319" s="8" t="s">
        <v>3422</v>
      </c>
      <c r="W1319" s="8" t="s">
        <v>3437</v>
      </c>
    </row>
    <row r="1320" ht="39.75" customHeight="1">
      <c r="A1320" s="43">
        <v>237.0</v>
      </c>
      <c r="B1320" s="43">
        <v>2025.0</v>
      </c>
      <c r="C1320" s="44" t="s">
        <v>495</v>
      </c>
      <c r="D1320" s="44" t="s">
        <v>728</v>
      </c>
      <c r="E1320" s="44" t="s">
        <v>2943</v>
      </c>
      <c r="F1320" s="45">
        <v>1259.76</v>
      </c>
      <c r="G1320" s="44" t="s">
        <v>3419</v>
      </c>
      <c r="H1320" s="44" t="s">
        <v>27</v>
      </c>
      <c r="I1320" s="44" t="s">
        <v>67</v>
      </c>
      <c r="J1320" s="44" t="s">
        <v>3438</v>
      </c>
      <c r="K1320" s="46">
        <v>45866.0</v>
      </c>
      <c r="L1320" s="73">
        <v>1259.76</v>
      </c>
      <c r="M1320" s="44" t="s">
        <v>3425</v>
      </c>
      <c r="N1320" s="45">
        <v>0.0</v>
      </c>
      <c r="O1320" s="45">
        <v>0.0</v>
      </c>
      <c r="P1320" s="45">
        <f t="shared" si="154"/>
        <v>1259.76</v>
      </c>
      <c r="Q1320" s="44"/>
      <c r="R1320" s="44"/>
      <c r="S1320" s="44" t="s">
        <v>31</v>
      </c>
      <c r="T1320" s="44"/>
      <c r="U1320" s="44"/>
      <c r="V1320" s="44" t="s">
        <v>3422</v>
      </c>
      <c r="W1320" s="44" t="s">
        <v>3439</v>
      </c>
    </row>
    <row r="1321" ht="39.75" customHeight="1">
      <c r="A1321" s="43">
        <v>237.0</v>
      </c>
      <c r="B1321" s="43">
        <v>2025.0</v>
      </c>
      <c r="C1321" s="44" t="s">
        <v>495</v>
      </c>
      <c r="D1321" s="44" t="s">
        <v>728</v>
      </c>
      <c r="E1321" s="44" t="s">
        <v>2943</v>
      </c>
      <c r="F1321" s="45">
        <v>1814.85</v>
      </c>
      <c r="G1321" s="44" t="s">
        <v>3419</v>
      </c>
      <c r="H1321" s="44" t="s">
        <v>27</v>
      </c>
      <c r="I1321" s="44" t="s">
        <v>67</v>
      </c>
      <c r="J1321" s="44" t="s">
        <v>3440</v>
      </c>
      <c r="K1321" s="46">
        <v>45870.0</v>
      </c>
      <c r="L1321" s="73">
        <v>1814.85</v>
      </c>
      <c r="M1321" s="44" t="s">
        <v>3425</v>
      </c>
      <c r="N1321" s="45">
        <v>0.0</v>
      </c>
      <c r="O1321" s="45">
        <v>0.0</v>
      </c>
      <c r="P1321" s="45">
        <f t="shared" si="154"/>
        <v>1814.85</v>
      </c>
      <c r="Q1321" s="44"/>
      <c r="R1321" s="44"/>
      <c r="S1321" s="44" t="s">
        <v>31</v>
      </c>
      <c r="T1321" s="44"/>
      <c r="U1321" s="44"/>
      <c r="V1321" s="44" t="s">
        <v>3422</v>
      </c>
      <c r="W1321" s="44" t="s">
        <v>3441</v>
      </c>
    </row>
    <row r="1322" ht="39.75" customHeight="1">
      <c r="A1322" s="7">
        <v>237.0</v>
      </c>
      <c r="B1322" s="7">
        <v>2025.0</v>
      </c>
      <c r="C1322" s="8" t="s">
        <v>495</v>
      </c>
      <c r="D1322" s="8" t="s">
        <v>728</v>
      </c>
      <c r="E1322" s="8" t="s">
        <v>2943</v>
      </c>
      <c r="F1322" s="68">
        <v>1575.0</v>
      </c>
      <c r="G1322" s="8" t="s">
        <v>3419</v>
      </c>
      <c r="H1322" s="8" t="s">
        <v>27</v>
      </c>
      <c r="I1322" s="8" t="s">
        <v>67</v>
      </c>
      <c r="J1322" s="8" t="s">
        <v>3442</v>
      </c>
      <c r="K1322" s="11">
        <v>45873.0</v>
      </c>
      <c r="L1322" s="68">
        <v>1575.0</v>
      </c>
      <c r="M1322" s="8" t="s">
        <v>3425</v>
      </c>
      <c r="N1322" s="10">
        <v>1575.0</v>
      </c>
      <c r="O1322" s="10">
        <v>1575.0</v>
      </c>
      <c r="P1322" s="10">
        <f t="shared" si="154"/>
        <v>0</v>
      </c>
      <c r="Q1322" s="8"/>
      <c r="R1322" s="8"/>
      <c r="S1322" s="8" t="s">
        <v>31</v>
      </c>
      <c r="T1322" s="8"/>
      <c r="U1322" s="8"/>
      <c r="V1322" s="8" t="s">
        <v>3422</v>
      </c>
      <c r="W1322" s="8" t="s">
        <v>3443</v>
      </c>
    </row>
    <row r="1323" ht="39.75" customHeight="1">
      <c r="A1323" s="7">
        <v>237.0</v>
      </c>
      <c r="B1323" s="7">
        <v>2025.0</v>
      </c>
      <c r="C1323" s="8" t="s">
        <v>495</v>
      </c>
      <c r="D1323" s="8" t="s">
        <v>728</v>
      </c>
      <c r="E1323" s="8" t="s">
        <v>2943</v>
      </c>
      <c r="F1323" s="10">
        <v>1787.4</v>
      </c>
      <c r="G1323" s="8" t="s">
        <v>3419</v>
      </c>
      <c r="H1323" s="8" t="s">
        <v>27</v>
      </c>
      <c r="I1323" s="8" t="s">
        <v>67</v>
      </c>
      <c r="J1323" s="8" t="s">
        <v>3444</v>
      </c>
      <c r="K1323" s="11">
        <v>45884.0</v>
      </c>
      <c r="L1323" s="10">
        <v>1787.4</v>
      </c>
      <c r="M1323" s="8" t="s">
        <v>3425</v>
      </c>
      <c r="N1323" s="10">
        <v>1787.4</v>
      </c>
      <c r="O1323" s="10">
        <v>1787.4</v>
      </c>
      <c r="P1323" s="10">
        <f t="shared" si="154"/>
        <v>0</v>
      </c>
      <c r="Q1323" s="8"/>
      <c r="R1323" s="8"/>
      <c r="S1323" s="8" t="s">
        <v>31</v>
      </c>
      <c r="T1323" s="8"/>
      <c r="U1323" s="8"/>
      <c r="V1323" s="8" t="s">
        <v>3422</v>
      </c>
      <c r="W1323" s="8" t="s">
        <v>3445</v>
      </c>
    </row>
    <row r="1324" ht="39.75" customHeight="1">
      <c r="A1324" s="43">
        <v>237.0</v>
      </c>
      <c r="B1324" s="43">
        <v>2025.0</v>
      </c>
      <c r="C1324" s="44" t="s">
        <v>495</v>
      </c>
      <c r="D1324" s="44" t="s">
        <v>728</v>
      </c>
      <c r="E1324" s="44" t="s">
        <v>2943</v>
      </c>
      <c r="F1324" s="45">
        <v>54994.98</v>
      </c>
      <c r="G1324" s="44" t="s">
        <v>3419</v>
      </c>
      <c r="H1324" s="44" t="s">
        <v>27</v>
      </c>
      <c r="I1324" s="44" t="s">
        <v>67</v>
      </c>
      <c r="J1324" s="44" t="s">
        <v>3446</v>
      </c>
      <c r="K1324" s="46">
        <v>45888.0</v>
      </c>
      <c r="L1324" s="73">
        <v>54994.98</v>
      </c>
      <c r="M1324" s="44" t="s">
        <v>3425</v>
      </c>
      <c r="N1324" s="74">
        <v>7660.0</v>
      </c>
      <c r="O1324" s="74">
        <v>7660.0</v>
      </c>
      <c r="P1324" s="45">
        <f t="shared" si="154"/>
        <v>47334.98</v>
      </c>
      <c r="Q1324" s="44"/>
      <c r="R1324" s="44"/>
      <c r="S1324" s="44" t="s">
        <v>31</v>
      </c>
      <c r="T1324" s="44"/>
      <c r="U1324" s="44"/>
      <c r="V1324" s="44" t="s">
        <v>3422</v>
      </c>
      <c r="W1324" s="44" t="s">
        <v>3447</v>
      </c>
    </row>
    <row r="1325" ht="39.75" customHeight="1">
      <c r="A1325" s="7">
        <v>237.0</v>
      </c>
      <c r="B1325" s="7">
        <v>2025.0</v>
      </c>
      <c r="C1325" s="8" t="s">
        <v>495</v>
      </c>
      <c r="D1325" s="8" t="s">
        <v>728</v>
      </c>
      <c r="E1325" s="8" t="s">
        <v>2943</v>
      </c>
      <c r="F1325" s="10">
        <v>14388.0</v>
      </c>
      <c r="G1325" s="8" t="s">
        <v>3419</v>
      </c>
      <c r="H1325" s="8" t="s">
        <v>27</v>
      </c>
      <c r="I1325" s="8" t="s">
        <v>67</v>
      </c>
      <c r="J1325" s="8" t="s">
        <v>3448</v>
      </c>
      <c r="K1325" s="11">
        <v>45903.0</v>
      </c>
      <c r="L1325" s="68">
        <v>14388.0</v>
      </c>
      <c r="M1325" s="8" t="s">
        <v>3425</v>
      </c>
      <c r="N1325" s="68">
        <v>14388.0</v>
      </c>
      <c r="O1325" s="68">
        <v>14388.0</v>
      </c>
      <c r="P1325" s="10">
        <f t="shared" si="154"/>
        <v>0</v>
      </c>
      <c r="Q1325" s="8"/>
      <c r="R1325" s="8"/>
      <c r="S1325" s="8" t="s">
        <v>31</v>
      </c>
      <c r="T1325" s="8"/>
      <c r="U1325" s="8"/>
      <c r="V1325" s="8" t="s">
        <v>3422</v>
      </c>
      <c r="W1325" s="8" t="s">
        <v>3449</v>
      </c>
    </row>
    <row r="1326" ht="39.75" customHeight="1">
      <c r="A1326" s="7">
        <v>237.0</v>
      </c>
      <c r="B1326" s="7">
        <v>2025.0</v>
      </c>
      <c r="C1326" s="8" t="s">
        <v>495</v>
      </c>
      <c r="D1326" s="8" t="s">
        <v>728</v>
      </c>
      <c r="E1326" s="8" t="s">
        <v>2943</v>
      </c>
      <c r="F1326" s="10">
        <v>3980.0</v>
      </c>
      <c r="G1326" s="8" t="s">
        <v>3419</v>
      </c>
      <c r="H1326" s="8" t="s">
        <v>27</v>
      </c>
      <c r="I1326" s="8" t="s">
        <v>67</v>
      </c>
      <c r="J1326" s="8" t="s">
        <v>3450</v>
      </c>
      <c r="K1326" s="11">
        <v>45903.0</v>
      </c>
      <c r="L1326" s="68">
        <v>3980.0</v>
      </c>
      <c r="M1326" s="8" t="s">
        <v>3425</v>
      </c>
      <c r="N1326" s="68">
        <v>3980.0</v>
      </c>
      <c r="O1326" s="68">
        <v>3980.0</v>
      </c>
      <c r="P1326" s="10">
        <f t="shared" si="154"/>
        <v>0</v>
      </c>
      <c r="Q1326" s="8"/>
      <c r="R1326" s="8"/>
      <c r="S1326" s="8" t="s">
        <v>31</v>
      </c>
      <c r="T1326" s="8"/>
      <c r="U1326" s="8"/>
      <c r="V1326" s="8" t="s">
        <v>3422</v>
      </c>
      <c r="W1326" s="8" t="s">
        <v>3451</v>
      </c>
    </row>
    <row r="1327" ht="39.75" customHeight="1">
      <c r="A1327" s="43">
        <v>237.0</v>
      </c>
      <c r="B1327" s="43">
        <v>2025.0</v>
      </c>
      <c r="C1327" s="44" t="s">
        <v>495</v>
      </c>
      <c r="D1327" s="44" t="s">
        <v>728</v>
      </c>
      <c r="E1327" s="44" t="s">
        <v>2943</v>
      </c>
      <c r="F1327" s="45">
        <v>13328.0</v>
      </c>
      <c r="G1327" s="44" t="s">
        <v>3419</v>
      </c>
      <c r="H1327" s="44" t="s">
        <v>27</v>
      </c>
      <c r="I1327" s="44" t="s">
        <v>67</v>
      </c>
      <c r="J1327" s="44" t="s">
        <v>3452</v>
      </c>
      <c r="K1327" s="46">
        <v>45909.0</v>
      </c>
      <c r="L1327" s="73">
        <v>13328.0</v>
      </c>
      <c r="M1327" s="44" t="s">
        <v>3425</v>
      </c>
      <c r="N1327" s="45">
        <v>0.0</v>
      </c>
      <c r="O1327" s="45">
        <v>0.0</v>
      </c>
      <c r="P1327" s="45">
        <f t="shared" si="154"/>
        <v>13328</v>
      </c>
      <c r="Q1327" s="44"/>
      <c r="R1327" s="44"/>
      <c r="S1327" s="44" t="s">
        <v>31</v>
      </c>
      <c r="T1327" s="44"/>
      <c r="U1327" s="44"/>
      <c r="V1327" s="44" t="s">
        <v>3422</v>
      </c>
      <c r="W1327" s="44" t="s">
        <v>3453</v>
      </c>
    </row>
    <row r="1328" ht="39.75" customHeight="1">
      <c r="A1328" s="43">
        <v>237.0</v>
      </c>
      <c r="B1328" s="43">
        <v>2025.0</v>
      </c>
      <c r="C1328" s="44" t="s">
        <v>495</v>
      </c>
      <c r="D1328" s="44" t="s">
        <v>728</v>
      </c>
      <c r="E1328" s="44" t="s">
        <v>2943</v>
      </c>
      <c r="F1328" s="45">
        <v>134630.73</v>
      </c>
      <c r="G1328" s="44" t="s">
        <v>3419</v>
      </c>
      <c r="H1328" s="44" t="s">
        <v>27</v>
      </c>
      <c r="I1328" s="44" t="s">
        <v>67</v>
      </c>
      <c r="J1328" s="44" t="s">
        <v>3454</v>
      </c>
      <c r="K1328" s="46">
        <v>45909.0</v>
      </c>
      <c r="L1328" s="73">
        <v>134630.73</v>
      </c>
      <c r="M1328" s="44" t="s">
        <v>3425</v>
      </c>
      <c r="N1328" s="74">
        <v>33950.34</v>
      </c>
      <c r="O1328" s="74">
        <v>33950.34</v>
      </c>
      <c r="P1328" s="45">
        <f t="shared" si="154"/>
        <v>100680.39</v>
      </c>
      <c r="Q1328" s="44"/>
      <c r="R1328" s="44"/>
      <c r="S1328" s="44" t="s">
        <v>31</v>
      </c>
      <c r="T1328" s="44"/>
      <c r="U1328" s="44"/>
      <c r="V1328" s="44" t="s">
        <v>3422</v>
      </c>
      <c r="W1328" s="44" t="s">
        <v>3455</v>
      </c>
    </row>
    <row r="1329" ht="39.75" customHeight="1">
      <c r="A1329" s="7">
        <v>237.0</v>
      </c>
      <c r="B1329" s="7">
        <v>2025.0</v>
      </c>
      <c r="C1329" s="8" t="s">
        <v>495</v>
      </c>
      <c r="D1329" s="8" t="s">
        <v>728</v>
      </c>
      <c r="E1329" s="8" t="s">
        <v>2943</v>
      </c>
      <c r="F1329" s="10">
        <v>6170.63</v>
      </c>
      <c r="G1329" s="8" t="s">
        <v>3419</v>
      </c>
      <c r="H1329" s="8" t="s">
        <v>27</v>
      </c>
      <c r="I1329" s="8" t="s">
        <v>67</v>
      </c>
      <c r="J1329" s="8" t="s">
        <v>3456</v>
      </c>
      <c r="K1329" s="11">
        <v>45915.0</v>
      </c>
      <c r="L1329" s="68">
        <v>6170.63</v>
      </c>
      <c r="M1329" s="8" t="s">
        <v>3425</v>
      </c>
      <c r="N1329" s="68">
        <v>6170.63</v>
      </c>
      <c r="O1329" s="68">
        <v>6170.63</v>
      </c>
      <c r="P1329" s="10">
        <f t="shared" si="154"/>
        <v>0</v>
      </c>
      <c r="Q1329" s="8"/>
      <c r="R1329" s="8"/>
      <c r="S1329" s="8" t="s">
        <v>31</v>
      </c>
      <c r="T1329" s="8"/>
      <c r="U1329" s="8"/>
      <c r="V1329" s="8" t="s">
        <v>3422</v>
      </c>
      <c r="W1329" s="8" t="s">
        <v>3457</v>
      </c>
    </row>
    <row r="1330" ht="39.75" customHeight="1">
      <c r="A1330" s="7">
        <v>237.0</v>
      </c>
      <c r="B1330" s="7">
        <v>2025.0</v>
      </c>
      <c r="C1330" s="8" t="s">
        <v>495</v>
      </c>
      <c r="D1330" s="8" t="s">
        <v>728</v>
      </c>
      <c r="E1330" s="8" t="s">
        <v>2943</v>
      </c>
      <c r="F1330" s="10">
        <v>100000.0</v>
      </c>
      <c r="G1330" s="8" t="s">
        <v>3419</v>
      </c>
      <c r="H1330" s="8" t="s">
        <v>27</v>
      </c>
      <c r="I1330" s="8" t="s">
        <v>67</v>
      </c>
      <c r="J1330" s="8" t="s">
        <v>3458</v>
      </c>
      <c r="K1330" s="11">
        <v>45916.0</v>
      </c>
      <c r="L1330" s="68">
        <v>100000.0</v>
      </c>
      <c r="M1330" s="8" t="s">
        <v>3425</v>
      </c>
      <c r="N1330" s="68">
        <v>100000.0</v>
      </c>
      <c r="O1330" s="68">
        <v>100000.0</v>
      </c>
      <c r="P1330" s="10">
        <f t="shared" si="154"/>
        <v>0</v>
      </c>
      <c r="Q1330" s="8"/>
      <c r="R1330" s="8"/>
      <c r="S1330" s="8" t="s">
        <v>31</v>
      </c>
      <c r="T1330" s="8"/>
      <c r="U1330" s="8"/>
      <c r="V1330" s="8" t="s">
        <v>3422</v>
      </c>
      <c r="W1330" s="8" t="s">
        <v>3459</v>
      </c>
    </row>
    <row r="1331" ht="39.75" customHeight="1">
      <c r="A1331" s="7">
        <v>237.0</v>
      </c>
      <c r="B1331" s="7">
        <v>2025.0</v>
      </c>
      <c r="C1331" s="8" t="s">
        <v>495</v>
      </c>
      <c r="D1331" s="8" t="s">
        <v>728</v>
      </c>
      <c r="E1331" s="8" t="s">
        <v>2943</v>
      </c>
      <c r="F1331" s="10">
        <v>1020.0</v>
      </c>
      <c r="G1331" s="8" t="s">
        <v>3419</v>
      </c>
      <c r="H1331" s="8" t="s">
        <v>27</v>
      </c>
      <c r="I1331" s="8" t="s">
        <v>67</v>
      </c>
      <c r="J1331" s="8" t="s">
        <v>3460</v>
      </c>
      <c r="K1331" s="11">
        <v>45919.0</v>
      </c>
      <c r="L1331" s="68">
        <v>1020.0</v>
      </c>
      <c r="M1331" s="8" t="s">
        <v>3425</v>
      </c>
      <c r="N1331" s="68">
        <v>1020.0</v>
      </c>
      <c r="O1331" s="68">
        <v>1020.0</v>
      </c>
      <c r="P1331" s="10">
        <f t="shared" si="154"/>
        <v>0</v>
      </c>
      <c r="Q1331" s="8"/>
      <c r="R1331" s="8"/>
      <c r="S1331" s="8" t="s">
        <v>31</v>
      </c>
      <c r="T1331" s="8"/>
      <c r="U1331" s="8"/>
      <c r="V1331" s="8" t="s">
        <v>3422</v>
      </c>
      <c r="W1331" s="8" t="s">
        <v>3461</v>
      </c>
    </row>
    <row r="1332" ht="39.75" customHeight="1">
      <c r="A1332" s="7">
        <v>237.0</v>
      </c>
      <c r="B1332" s="7">
        <v>2025.0</v>
      </c>
      <c r="C1332" s="8" t="s">
        <v>495</v>
      </c>
      <c r="D1332" s="8" t="s">
        <v>728</v>
      </c>
      <c r="E1332" s="8" t="s">
        <v>2943</v>
      </c>
      <c r="F1332" s="10">
        <v>1020.0</v>
      </c>
      <c r="G1332" s="8" t="s">
        <v>3419</v>
      </c>
      <c r="H1332" s="8" t="s">
        <v>27</v>
      </c>
      <c r="I1332" s="8" t="s">
        <v>67</v>
      </c>
      <c r="J1332" s="8" t="s">
        <v>3462</v>
      </c>
      <c r="K1332" s="11">
        <v>45919.0</v>
      </c>
      <c r="L1332" s="68">
        <v>1020.0</v>
      </c>
      <c r="M1332" s="8" t="s">
        <v>3425</v>
      </c>
      <c r="N1332" s="68">
        <v>1020.0</v>
      </c>
      <c r="O1332" s="68">
        <v>1020.0</v>
      </c>
      <c r="P1332" s="10">
        <f t="shared" si="154"/>
        <v>0</v>
      </c>
      <c r="Q1332" s="8"/>
      <c r="R1332" s="8"/>
      <c r="S1332" s="8" t="s">
        <v>31</v>
      </c>
      <c r="T1332" s="8"/>
      <c r="U1332" s="8"/>
      <c r="V1332" s="8" t="s">
        <v>3422</v>
      </c>
      <c r="W1332" s="8" t="s">
        <v>3463</v>
      </c>
    </row>
    <row r="1333" ht="39.75" customHeight="1">
      <c r="A1333" s="7">
        <v>237.0</v>
      </c>
      <c r="B1333" s="7">
        <v>2025.0</v>
      </c>
      <c r="C1333" s="8" t="s">
        <v>495</v>
      </c>
      <c r="D1333" s="8" t="s">
        <v>728</v>
      </c>
      <c r="E1333" s="8" t="s">
        <v>2943</v>
      </c>
      <c r="F1333" s="10">
        <v>1020.0</v>
      </c>
      <c r="G1333" s="8" t="s">
        <v>3419</v>
      </c>
      <c r="H1333" s="8" t="s">
        <v>27</v>
      </c>
      <c r="I1333" s="8" t="s">
        <v>67</v>
      </c>
      <c r="J1333" s="8" t="s">
        <v>3464</v>
      </c>
      <c r="K1333" s="11">
        <v>45919.0</v>
      </c>
      <c r="L1333" s="68">
        <v>1020.0</v>
      </c>
      <c r="M1333" s="8" t="s">
        <v>3425</v>
      </c>
      <c r="N1333" s="68">
        <v>1020.0</v>
      </c>
      <c r="O1333" s="68">
        <v>1020.0</v>
      </c>
      <c r="P1333" s="10">
        <f t="shared" si="154"/>
        <v>0</v>
      </c>
      <c r="Q1333" s="8"/>
      <c r="R1333" s="8"/>
      <c r="S1333" s="8" t="s">
        <v>31</v>
      </c>
      <c r="T1333" s="8"/>
      <c r="U1333" s="8"/>
      <c r="V1333" s="8" t="s">
        <v>3422</v>
      </c>
      <c r="W1333" s="8" t="s">
        <v>3465</v>
      </c>
    </row>
    <row r="1334" ht="39.75" customHeight="1">
      <c r="A1334" s="7">
        <v>237.0</v>
      </c>
      <c r="B1334" s="7">
        <v>2025.0</v>
      </c>
      <c r="C1334" s="8" t="s">
        <v>495</v>
      </c>
      <c r="D1334" s="8" t="s">
        <v>728</v>
      </c>
      <c r="E1334" s="8" t="s">
        <v>2943</v>
      </c>
      <c r="F1334" s="10">
        <v>1020.0</v>
      </c>
      <c r="G1334" s="8" t="s">
        <v>3419</v>
      </c>
      <c r="H1334" s="8" t="s">
        <v>27</v>
      </c>
      <c r="I1334" s="8" t="s">
        <v>67</v>
      </c>
      <c r="J1334" s="8" t="s">
        <v>3466</v>
      </c>
      <c r="K1334" s="11">
        <v>45919.0</v>
      </c>
      <c r="L1334" s="68">
        <v>1020.0</v>
      </c>
      <c r="M1334" s="8" t="s">
        <v>3425</v>
      </c>
      <c r="N1334" s="68">
        <v>1020.0</v>
      </c>
      <c r="O1334" s="68">
        <v>1020.0</v>
      </c>
      <c r="P1334" s="10">
        <f t="shared" si="154"/>
        <v>0</v>
      </c>
      <c r="Q1334" s="8"/>
      <c r="R1334" s="8"/>
      <c r="S1334" s="8" t="s">
        <v>31</v>
      </c>
      <c r="T1334" s="8"/>
      <c r="U1334" s="8"/>
      <c r="V1334" s="8" t="s">
        <v>3422</v>
      </c>
      <c r="W1334" s="8" t="s">
        <v>3467</v>
      </c>
    </row>
    <row r="1335" ht="39.75" customHeight="1">
      <c r="A1335" s="7">
        <v>237.0</v>
      </c>
      <c r="B1335" s="7">
        <v>2025.0</v>
      </c>
      <c r="C1335" s="8" t="s">
        <v>495</v>
      </c>
      <c r="D1335" s="8" t="s">
        <v>728</v>
      </c>
      <c r="E1335" s="8" t="s">
        <v>2943</v>
      </c>
      <c r="F1335" s="10">
        <v>1020.0</v>
      </c>
      <c r="G1335" s="8" t="s">
        <v>3419</v>
      </c>
      <c r="H1335" s="8" t="s">
        <v>27</v>
      </c>
      <c r="I1335" s="8" t="s">
        <v>67</v>
      </c>
      <c r="J1335" s="8" t="s">
        <v>3468</v>
      </c>
      <c r="K1335" s="11">
        <v>45919.0</v>
      </c>
      <c r="L1335" s="68">
        <v>1020.0</v>
      </c>
      <c r="M1335" s="8" t="s">
        <v>3425</v>
      </c>
      <c r="N1335" s="68">
        <v>1020.0</v>
      </c>
      <c r="O1335" s="68">
        <v>1020.0</v>
      </c>
      <c r="P1335" s="10">
        <f t="shared" si="154"/>
        <v>0</v>
      </c>
      <c r="Q1335" s="8"/>
      <c r="R1335" s="8"/>
      <c r="S1335" s="8" t="s">
        <v>31</v>
      </c>
      <c r="T1335" s="8"/>
      <c r="U1335" s="8"/>
      <c r="V1335" s="8" t="s">
        <v>3422</v>
      </c>
      <c r="W1335" s="8" t="s">
        <v>3469</v>
      </c>
    </row>
    <row r="1336" ht="39.75" customHeight="1">
      <c r="A1336" s="7">
        <v>237.0</v>
      </c>
      <c r="B1336" s="7">
        <v>2025.0</v>
      </c>
      <c r="C1336" s="8" t="s">
        <v>495</v>
      </c>
      <c r="D1336" s="8" t="s">
        <v>728</v>
      </c>
      <c r="E1336" s="8" t="s">
        <v>2943</v>
      </c>
      <c r="F1336" s="10">
        <v>450000.0</v>
      </c>
      <c r="G1336" s="8" t="s">
        <v>3419</v>
      </c>
      <c r="H1336" s="8" t="s">
        <v>27</v>
      </c>
      <c r="I1336" s="8" t="s">
        <v>3417</v>
      </c>
      <c r="J1336" s="8" t="s">
        <v>3470</v>
      </c>
      <c r="K1336" s="11">
        <v>45925.0</v>
      </c>
      <c r="L1336" s="68">
        <v>450000.0</v>
      </c>
      <c r="M1336" s="8" t="s">
        <v>3428</v>
      </c>
      <c r="N1336" s="68">
        <v>450000.0</v>
      </c>
      <c r="O1336" s="68">
        <v>450000.0</v>
      </c>
      <c r="P1336" s="10">
        <f t="shared" si="154"/>
        <v>0</v>
      </c>
      <c r="Q1336" s="8"/>
      <c r="R1336" s="8"/>
      <c r="S1336" s="8" t="s">
        <v>31</v>
      </c>
      <c r="T1336" s="8"/>
      <c r="U1336" s="8"/>
      <c r="V1336" s="8" t="s">
        <v>3422</v>
      </c>
      <c r="W1336" s="8" t="s">
        <v>3471</v>
      </c>
    </row>
    <row r="1337" ht="39.75" customHeight="1">
      <c r="A1337" s="7">
        <v>237.0</v>
      </c>
      <c r="B1337" s="7">
        <v>2025.0</v>
      </c>
      <c r="C1337" s="8" t="s">
        <v>495</v>
      </c>
      <c r="D1337" s="8" t="s">
        <v>728</v>
      </c>
      <c r="E1337" s="8" t="s">
        <v>2943</v>
      </c>
      <c r="F1337" s="68">
        <v>780.0</v>
      </c>
      <c r="G1337" s="8" t="s">
        <v>3419</v>
      </c>
      <c r="H1337" s="8" t="s">
        <v>27</v>
      </c>
      <c r="I1337" s="8" t="s">
        <v>67</v>
      </c>
      <c r="J1337" s="67" t="s">
        <v>3472</v>
      </c>
      <c r="K1337" s="11">
        <v>45926.0</v>
      </c>
      <c r="L1337" s="68">
        <v>780.0</v>
      </c>
      <c r="M1337" s="8" t="s">
        <v>3425</v>
      </c>
      <c r="N1337" s="68">
        <v>780.0</v>
      </c>
      <c r="O1337" s="68">
        <v>780.0</v>
      </c>
      <c r="P1337" s="10">
        <f t="shared" si="154"/>
        <v>0</v>
      </c>
      <c r="Q1337" s="8"/>
      <c r="R1337" s="8"/>
      <c r="S1337" s="8" t="s">
        <v>31</v>
      </c>
      <c r="T1337" s="8"/>
      <c r="U1337" s="8"/>
      <c r="V1337" s="8" t="s">
        <v>3422</v>
      </c>
      <c r="W1337" s="8" t="s">
        <v>3473</v>
      </c>
    </row>
    <row r="1338" ht="39.75" customHeight="1">
      <c r="A1338" s="7">
        <v>237.0</v>
      </c>
      <c r="B1338" s="7">
        <v>2025.0</v>
      </c>
      <c r="C1338" s="8" t="s">
        <v>495</v>
      </c>
      <c r="D1338" s="8" t="s">
        <v>728</v>
      </c>
      <c r="E1338" s="8" t="s">
        <v>2943</v>
      </c>
      <c r="F1338" s="68">
        <v>3980.0</v>
      </c>
      <c r="G1338" s="8" t="s">
        <v>3419</v>
      </c>
      <c r="H1338" s="8" t="s">
        <v>27</v>
      </c>
      <c r="I1338" s="8" t="s">
        <v>67</v>
      </c>
      <c r="J1338" s="67" t="s">
        <v>3474</v>
      </c>
      <c r="K1338" s="11">
        <v>45929.0</v>
      </c>
      <c r="L1338" s="68">
        <v>3980.0</v>
      </c>
      <c r="M1338" s="8" t="s">
        <v>3425</v>
      </c>
      <c r="N1338" s="68">
        <v>3980.0</v>
      </c>
      <c r="O1338" s="68">
        <v>3980.0</v>
      </c>
      <c r="P1338" s="10">
        <f t="shared" si="154"/>
        <v>0</v>
      </c>
      <c r="Q1338" s="8"/>
      <c r="R1338" s="8"/>
      <c r="S1338" s="8" t="s">
        <v>31</v>
      </c>
      <c r="T1338" s="8"/>
      <c r="U1338" s="8"/>
      <c r="V1338" s="8" t="s">
        <v>3422</v>
      </c>
      <c r="W1338" s="8" t="s">
        <v>3475</v>
      </c>
    </row>
    <row r="1339" ht="39.75" customHeight="1">
      <c r="A1339" s="43">
        <v>237.0</v>
      </c>
      <c r="B1339" s="43">
        <v>2025.0</v>
      </c>
      <c r="C1339" s="44" t="s">
        <v>495</v>
      </c>
      <c r="D1339" s="44" t="s">
        <v>728</v>
      </c>
      <c r="E1339" s="44" t="s">
        <v>2943</v>
      </c>
      <c r="F1339" s="73">
        <v>30000.0</v>
      </c>
      <c r="G1339" s="44" t="s">
        <v>3419</v>
      </c>
      <c r="H1339" s="44" t="s">
        <v>27</v>
      </c>
      <c r="I1339" s="44" t="s">
        <v>67</v>
      </c>
      <c r="J1339" s="69" t="s">
        <v>3476</v>
      </c>
      <c r="K1339" s="46">
        <v>45931.0</v>
      </c>
      <c r="L1339" s="73">
        <v>30000.0</v>
      </c>
      <c r="M1339" s="44" t="s">
        <v>3425</v>
      </c>
      <c r="N1339" s="45">
        <v>0.0</v>
      </c>
      <c r="O1339" s="45">
        <v>0.0</v>
      </c>
      <c r="P1339" s="45">
        <f t="shared" si="154"/>
        <v>30000</v>
      </c>
      <c r="Q1339" s="44"/>
      <c r="R1339" s="44"/>
      <c r="S1339" s="44" t="s">
        <v>31</v>
      </c>
      <c r="T1339" s="44"/>
      <c r="U1339" s="44"/>
      <c r="V1339" s="44" t="s">
        <v>3422</v>
      </c>
      <c r="W1339" s="44" t="s">
        <v>3477</v>
      </c>
    </row>
    <row r="1340" ht="39.75" customHeight="1">
      <c r="A1340" s="7">
        <v>237.0</v>
      </c>
      <c r="B1340" s="7">
        <v>2025.0</v>
      </c>
      <c r="C1340" s="8" t="s">
        <v>495</v>
      </c>
      <c r="D1340" s="8" t="s">
        <v>728</v>
      </c>
      <c r="E1340" s="8" t="s">
        <v>2943</v>
      </c>
      <c r="F1340" s="68">
        <v>5350.0</v>
      </c>
      <c r="G1340" s="8" t="s">
        <v>3419</v>
      </c>
      <c r="H1340" s="8" t="s">
        <v>27</v>
      </c>
      <c r="I1340" s="8" t="s">
        <v>67</v>
      </c>
      <c r="J1340" s="67" t="s">
        <v>3478</v>
      </c>
      <c r="K1340" s="11">
        <v>45931.0</v>
      </c>
      <c r="L1340" s="68">
        <v>5350.0</v>
      </c>
      <c r="M1340" s="8" t="s">
        <v>3425</v>
      </c>
      <c r="N1340" s="68">
        <v>5350.0</v>
      </c>
      <c r="O1340" s="68">
        <v>5350.0</v>
      </c>
      <c r="P1340" s="10">
        <f t="shared" si="154"/>
        <v>0</v>
      </c>
      <c r="Q1340" s="8"/>
      <c r="R1340" s="8"/>
      <c r="S1340" s="8" t="s">
        <v>31</v>
      </c>
      <c r="T1340" s="8"/>
      <c r="U1340" s="8"/>
      <c r="V1340" s="8" t="s">
        <v>3422</v>
      </c>
      <c r="W1340" s="8" t="s">
        <v>3479</v>
      </c>
    </row>
    <row r="1341" ht="39.75" customHeight="1">
      <c r="A1341" s="43">
        <v>237.0</v>
      </c>
      <c r="B1341" s="43">
        <v>2025.0</v>
      </c>
      <c r="C1341" s="44" t="s">
        <v>495</v>
      </c>
      <c r="D1341" s="44" t="s">
        <v>728</v>
      </c>
      <c r="E1341" s="44" t="s">
        <v>2943</v>
      </c>
      <c r="F1341" s="73">
        <v>20000.0</v>
      </c>
      <c r="G1341" s="44" t="s">
        <v>3419</v>
      </c>
      <c r="H1341" s="44" t="s">
        <v>27</v>
      </c>
      <c r="I1341" s="44" t="s">
        <v>67</v>
      </c>
      <c r="J1341" s="69" t="s">
        <v>3480</v>
      </c>
      <c r="K1341" s="46">
        <v>45933.0</v>
      </c>
      <c r="L1341" s="73">
        <v>20000.0</v>
      </c>
      <c r="M1341" s="44" t="s">
        <v>3425</v>
      </c>
      <c r="N1341" s="74">
        <v>6555.97</v>
      </c>
      <c r="O1341" s="74">
        <v>6555.97</v>
      </c>
      <c r="P1341" s="45">
        <f t="shared" si="154"/>
        <v>13444.03</v>
      </c>
      <c r="Q1341" s="44"/>
      <c r="R1341" s="44"/>
      <c r="S1341" s="44" t="s">
        <v>31</v>
      </c>
      <c r="T1341" s="44"/>
      <c r="U1341" s="44"/>
      <c r="V1341" s="44" t="s">
        <v>3422</v>
      </c>
      <c r="W1341" s="44" t="s">
        <v>3481</v>
      </c>
    </row>
    <row r="1342" ht="39.75" customHeight="1">
      <c r="A1342" s="43">
        <v>237.0</v>
      </c>
      <c r="B1342" s="43">
        <v>2025.0</v>
      </c>
      <c r="C1342" s="44" t="s">
        <v>495</v>
      </c>
      <c r="D1342" s="44" t="s">
        <v>728</v>
      </c>
      <c r="E1342" s="44" t="s">
        <v>2943</v>
      </c>
      <c r="F1342" s="73">
        <v>51460.5</v>
      </c>
      <c r="G1342" s="44" t="s">
        <v>3419</v>
      </c>
      <c r="H1342" s="44" t="s">
        <v>27</v>
      </c>
      <c r="I1342" s="44" t="s">
        <v>67</v>
      </c>
      <c r="J1342" s="69" t="s">
        <v>3482</v>
      </c>
      <c r="K1342" s="46">
        <v>45940.0</v>
      </c>
      <c r="L1342" s="73">
        <v>51460.5</v>
      </c>
      <c r="M1342" s="44" t="s">
        <v>3425</v>
      </c>
      <c r="N1342" s="74">
        <v>26261.2</v>
      </c>
      <c r="O1342" s="74">
        <v>26261.2</v>
      </c>
      <c r="P1342" s="45">
        <f t="shared" si="154"/>
        <v>25199.3</v>
      </c>
      <c r="Q1342" s="44"/>
      <c r="R1342" s="44"/>
      <c r="S1342" s="44" t="s">
        <v>31</v>
      </c>
      <c r="T1342" s="44"/>
      <c r="U1342" s="44"/>
      <c r="V1342" s="44" t="s">
        <v>3422</v>
      </c>
      <c r="W1342" s="44" t="s">
        <v>3483</v>
      </c>
    </row>
    <row r="1343" ht="39.75" customHeight="1">
      <c r="A1343" s="7">
        <v>237.0</v>
      </c>
      <c r="B1343" s="7">
        <v>2025.0</v>
      </c>
      <c r="C1343" s="8" t="s">
        <v>495</v>
      </c>
      <c r="D1343" s="8" t="s">
        <v>728</v>
      </c>
      <c r="E1343" s="8" t="s">
        <v>2943</v>
      </c>
      <c r="F1343" s="68">
        <v>66970.84</v>
      </c>
      <c r="G1343" s="8" t="s">
        <v>3419</v>
      </c>
      <c r="H1343" s="8" t="s">
        <v>27</v>
      </c>
      <c r="I1343" s="8" t="s">
        <v>67</v>
      </c>
      <c r="J1343" s="67" t="s">
        <v>3484</v>
      </c>
      <c r="K1343" s="11">
        <v>45940.0</v>
      </c>
      <c r="L1343" s="68">
        <v>66970.84</v>
      </c>
      <c r="M1343" s="8" t="s">
        <v>3425</v>
      </c>
      <c r="N1343" s="68">
        <v>66970.84</v>
      </c>
      <c r="O1343" s="68">
        <v>66970.84</v>
      </c>
      <c r="P1343" s="10">
        <f t="shared" si="154"/>
        <v>0</v>
      </c>
      <c r="Q1343" s="8"/>
      <c r="R1343" s="8"/>
      <c r="S1343" s="8" t="s">
        <v>31</v>
      </c>
      <c r="T1343" s="8"/>
      <c r="U1343" s="8"/>
      <c r="V1343" s="8" t="s">
        <v>3422</v>
      </c>
      <c r="W1343" s="8" t="s">
        <v>3485</v>
      </c>
    </row>
    <row r="1344" ht="39.75" customHeight="1">
      <c r="A1344" s="43">
        <v>237.0</v>
      </c>
      <c r="B1344" s="43">
        <v>2025.0</v>
      </c>
      <c r="C1344" s="44" t="s">
        <v>495</v>
      </c>
      <c r="D1344" s="44" t="s">
        <v>728</v>
      </c>
      <c r="E1344" s="44" t="s">
        <v>2943</v>
      </c>
      <c r="F1344" s="73">
        <v>11016.0</v>
      </c>
      <c r="G1344" s="44" t="s">
        <v>3419</v>
      </c>
      <c r="H1344" s="44" t="s">
        <v>27</v>
      </c>
      <c r="I1344" s="44" t="s">
        <v>67</v>
      </c>
      <c r="J1344" s="69" t="s">
        <v>3486</v>
      </c>
      <c r="K1344" s="46">
        <v>45943.0</v>
      </c>
      <c r="L1344" s="73">
        <v>11016.0</v>
      </c>
      <c r="M1344" s="44" t="s">
        <v>3425</v>
      </c>
      <c r="N1344" s="74">
        <v>1035.0</v>
      </c>
      <c r="O1344" s="74">
        <v>1035.0</v>
      </c>
      <c r="P1344" s="45">
        <f t="shared" si="154"/>
        <v>9981</v>
      </c>
      <c r="Q1344" s="44"/>
      <c r="R1344" s="44"/>
      <c r="S1344" s="44" t="s">
        <v>31</v>
      </c>
      <c r="T1344" s="44"/>
      <c r="U1344" s="44"/>
      <c r="V1344" s="44" t="s">
        <v>3422</v>
      </c>
      <c r="W1344" s="44" t="s">
        <v>3487</v>
      </c>
    </row>
    <row r="1345" ht="39.75" customHeight="1">
      <c r="A1345" s="43">
        <v>237.0</v>
      </c>
      <c r="B1345" s="43">
        <v>2025.0</v>
      </c>
      <c r="C1345" s="44" t="s">
        <v>495</v>
      </c>
      <c r="D1345" s="44" t="s">
        <v>728</v>
      </c>
      <c r="E1345" s="44" t="s">
        <v>2943</v>
      </c>
      <c r="F1345" s="73">
        <v>63216.0</v>
      </c>
      <c r="G1345" s="44" t="s">
        <v>3419</v>
      </c>
      <c r="H1345" s="44" t="s">
        <v>27</v>
      </c>
      <c r="I1345" s="44" t="s">
        <v>67</v>
      </c>
      <c r="J1345" s="69" t="s">
        <v>3488</v>
      </c>
      <c r="K1345" s="46">
        <v>45943.0</v>
      </c>
      <c r="L1345" s="73">
        <v>63216.0</v>
      </c>
      <c r="M1345" s="44" t="s">
        <v>3425</v>
      </c>
      <c r="N1345" s="45">
        <v>0.0</v>
      </c>
      <c r="O1345" s="45">
        <v>0.0</v>
      </c>
      <c r="P1345" s="45">
        <f t="shared" si="154"/>
        <v>63216</v>
      </c>
      <c r="Q1345" s="44"/>
      <c r="R1345" s="44"/>
      <c r="S1345" s="44" t="s">
        <v>31</v>
      </c>
      <c r="T1345" s="44"/>
      <c r="U1345" s="44"/>
      <c r="V1345" s="44" t="s">
        <v>3422</v>
      </c>
      <c r="W1345" s="44" t="s">
        <v>3489</v>
      </c>
    </row>
    <row r="1346" ht="39.75" customHeight="1">
      <c r="A1346" s="7">
        <v>237.0</v>
      </c>
      <c r="B1346" s="7">
        <v>2025.0</v>
      </c>
      <c r="C1346" s="8" t="s">
        <v>495</v>
      </c>
      <c r="D1346" s="8" t="s">
        <v>728</v>
      </c>
      <c r="E1346" s="8" t="s">
        <v>2943</v>
      </c>
      <c r="F1346" s="68">
        <v>4700.0</v>
      </c>
      <c r="G1346" s="8" t="s">
        <v>3419</v>
      </c>
      <c r="H1346" s="8" t="s">
        <v>27</v>
      </c>
      <c r="I1346" s="8" t="s">
        <v>67</v>
      </c>
      <c r="J1346" s="67" t="s">
        <v>3490</v>
      </c>
      <c r="K1346" s="11">
        <v>45943.0</v>
      </c>
      <c r="L1346" s="68">
        <v>4700.0</v>
      </c>
      <c r="M1346" s="8" t="s">
        <v>3425</v>
      </c>
      <c r="N1346" s="68">
        <v>4700.0</v>
      </c>
      <c r="O1346" s="68">
        <v>4700.0</v>
      </c>
      <c r="P1346" s="10">
        <f t="shared" si="154"/>
        <v>0</v>
      </c>
      <c r="Q1346" s="8"/>
      <c r="R1346" s="8"/>
      <c r="S1346" s="8" t="s">
        <v>31</v>
      </c>
      <c r="T1346" s="8"/>
      <c r="U1346" s="8"/>
      <c r="V1346" s="8" t="s">
        <v>3422</v>
      </c>
      <c r="W1346" s="8" t="s">
        <v>3491</v>
      </c>
    </row>
    <row r="1347" ht="39.75" customHeight="1">
      <c r="A1347" s="43">
        <v>237.0</v>
      </c>
      <c r="B1347" s="43">
        <v>2025.0</v>
      </c>
      <c r="C1347" s="44" t="s">
        <v>495</v>
      </c>
      <c r="D1347" s="44" t="s">
        <v>728</v>
      </c>
      <c r="E1347" s="44" t="s">
        <v>2943</v>
      </c>
      <c r="F1347" s="73">
        <v>21652.1</v>
      </c>
      <c r="G1347" s="44" t="s">
        <v>3419</v>
      </c>
      <c r="H1347" s="44" t="s">
        <v>27</v>
      </c>
      <c r="I1347" s="44" t="s">
        <v>67</v>
      </c>
      <c r="J1347" s="69" t="s">
        <v>3492</v>
      </c>
      <c r="K1347" s="46">
        <v>45944.0</v>
      </c>
      <c r="L1347" s="73">
        <v>21652.1</v>
      </c>
      <c r="M1347" s="44" t="s">
        <v>3425</v>
      </c>
      <c r="N1347" s="45">
        <v>5413.01</v>
      </c>
      <c r="O1347" s="45">
        <v>5413.01</v>
      </c>
      <c r="P1347" s="45">
        <f t="shared" si="154"/>
        <v>16239.09</v>
      </c>
      <c r="Q1347" s="44"/>
      <c r="R1347" s="44"/>
      <c r="S1347" s="44" t="s">
        <v>31</v>
      </c>
      <c r="T1347" s="44"/>
      <c r="U1347" s="44"/>
      <c r="V1347" s="44" t="s">
        <v>3422</v>
      </c>
      <c r="W1347" s="44" t="s">
        <v>3493</v>
      </c>
    </row>
    <row r="1348" ht="39.75" customHeight="1">
      <c r="A1348" s="43">
        <v>237.0</v>
      </c>
      <c r="B1348" s="43">
        <v>2025.0</v>
      </c>
      <c r="C1348" s="44" t="s">
        <v>495</v>
      </c>
      <c r="D1348" s="44" t="s">
        <v>728</v>
      </c>
      <c r="E1348" s="44" t="s">
        <v>2943</v>
      </c>
      <c r="F1348" s="73">
        <v>16214.0</v>
      </c>
      <c r="G1348" s="44" t="s">
        <v>3419</v>
      </c>
      <c r="H1348" s="44" t="s">
        <v>27</v>
      </c>
      <c r="I1348" s="44" t="s">
        <v>67</v>
      </c>
      <c r="J1348" s="69" t="s">
        <v>3494</v>
      </c>
      <c r="K1348" s="46">
        <v>45944.0</v>
      </c>
      <c r="L1348" s="73">
        <v>16214.0</v>
      </c>
      <c r="M1348" s="44" t="s">
        <v>3425</v>
      </c>
      <c r="N1348" s="45">
        <v>0.0</v>
      </c>
      <c r="O1348" s="45">
        <v>0.0</v>
      </c>
      <c r="P1348" s="45">
        <f t="shared" si="154"/>
        <v>16214</v>
      </c>
      <c r="Q1348" s="44"/>
      <c r="R1348" s="44"/>
      <c r="S1348" s="44" t="s">
        <v>31</v>
      </c>
      <c r="T1348" s="44"/>
      <c r="U1348" s="44"/>
      <c r="V1348" s="44" t="s">
        <v>3422</v>
      </c>
      <c r="W1348" s="44" t="s">
        <v>3495</v>
      </c>
    </row>
    <row r="1349" ht="39.75" customHeight="1">
      <c r="A1349" s="43">
        <v>237.0</v>
      </c>
      <c r="B1349" s="43">
        <v>2025.0</v>
      </c>
      <c r="C1349" s="44" t="s">
        <v>495</v>
      </c>
      <c r="D1349" s="44" t="s">
        <v>728</v>
      </c>
      <c r="E1349" s="44" t="s">
        <v>2943</v>
      </c>
      <c r="F1349" s="73">
        <v>9935.21</v>
      </c>
      <c r="G1349" s="44" t="s">
        <v>3419</v>
      </c>
      <c r="H1349" s="44" t="s">
        <v>27</v>
      </c>
      <c r="I1349" s="44" t="s">
        <v>67</v>
      </c>
      <c r="J1349" s="69" t="s">
        <v>3496</v>
      </c>
      <c r="K1349" s="46">
        <v>45944.0</v>
      </c>
      <c r="L1349" s="73">
        <v>9935.21</v>
      </c>
      <c r="M1349" s="44" t="s">
        <v>3425</v>
      </c>
      <c r="N1349" s="45">
        <v>2045.81</v>
      </c>
      <c r="O1349" s="45">
        <v>2045.81</v>
      </c>
      <c r="P1349" s="45">
        <f t="shared" si="154"/>
        <v>7889.4</v>
      </c>
      <c r="Q1349" s="44"/>
      <c r="R1349" s="44"/>
      <c r="S1349" s="44" t="s">
        <v>31</v>
      </c>
      <c r="T1349" s="44"/>
      <c r="U1349" s="44"/>
      <c r="V1349" s="44" t="s">
        <v>3422</v>
      </c>
      <c r="W1349" s="44" t="s">
        <v>3497</v>
      </c>
    </row>
    <row r="1350" ht="39.75" customHeight="1">
      <c r="A1350" s="43">
        <v>237.0</v>
      </c>
      <c r="B1350" s="43">
        <v>2025.0</v>
      </c>
      <c r="C1350" s="44" t="s">
        <v>495</v>
      </c>
      <c r="D1350" s="44" t="s">
        <v>728</v>
      </c>
      <c r="E1350" s="44" t="s">
        <v>2943</v>
      </c>
      <c r="F1350" s="73">
        <v>1364444.69</v>
      </c>
      <c r="G1350" s="44" t="s">
        <v>3419</v>
      </c>
      <c r="H1350" s="44" t="s">
        <v>27</v>
      </c>
      <c r="I1350" s="44" t="s">
        <v>67</v>
      </c>
      <c r="J1350" s="45" t="s">
        <v>3498</v>
      </c>
      <c r="K1350" s="46">
        <v>45953.0</v>
      </c>
      <c r="L1350" s="73">
        <v>1364444.69</v>
      </c>
      <c r="M1350" s="44" t="s">
        <v>3425</v>
      </c>
      <c r="N1350" s="74">
        <v>1031630.86</v>
      </c>
      <c r="O1350" s="74">
        <v>1031630.86</v>
      </c>
      <c r="P1350" s="45">
        <f t="shared" si="154"/>
        <v>332813.83</v>
      </c>
      <c r="Q1350" s="44"/>
      <c r="R1350" s="44"/>
      <c r="S1350" s="44" t="s">
        <v>31</v>
      </c>
      <c r="T1350" s="44"/>
      <c r="U1350" s="44"/>
      <c r="V1350" s="44" t="s">
        <v>3422</v>
      </c>
      <c r="W1350" s="44" t="s">
        <v>3499</v>
      </c>
    </row>
    <row r="1351" ht="39.75" customHeight="1">
      <c r="A1351" s="43">
        <v>237.0</v>
      </c>
      <c r="B1351" s="43">
        <v>2025.0</v>
      </c>
      <c r="C1351" s="44" t="s">
        <v>495</v>
      </c>
      <c r="D1351" s="44" t="s">
        <v>728</v>
      </c>
      <c r="E1351" s="44" t="s">
        <v>2943</v>
      </c>
      <c r="F1351" s="45">
        <v>1000000.0</v>
      </c>
      <c r="G1351" s="44" t="s">
        <v>3419</v>
      </c>
      <c r="H1351" s="44" t="s">
        <v>27</v>
      </c>
      <c r="I1351" s="44" t="s">
        <v>444</v>
      </c>
      <c r="J1351" s="69" t="s">
        <v>3500</v>
      </c>
      <c r="K1351" s="46">
        <v>45986.0</v>
      </c>
      <c r="L1351" s="45">
        <v>1000000.0</v>
      </c>
      <c r="M1351" s="44" t="s">
        <v>3501</v>
      </c>
      <c r="N1351" s="45">
        <v>66741.37</v>
      </c>
      <c r="O1351" s="45">
        <v>59702.44</v>
      </c>
      <c r="P1351" s="45">
        <f t="shared" si="154"/>
        <v>940297.56</v>
      </c>
      <c r="Q1351" s="44"/>
      <c r="R1351" s="44"/>
      <c r="S1351" s="44" t="s">
        <v>31</v>
      </c>
      <c r="T1351" s="44"/>
      <c r="U1351" s="44"/>
      <c r="V1351" s="44" t="s">
        <v>3422</v>
      </c>
      <c r="W1351" s="44" t="s">
        <v>3502</v>
      </c>
    </row>
    <row r="1352" ht="39.75" customHeight="1">
      <c r="A1352" s="43">
        <v>237.0</v>
      </c>
      <c r="B1352" s="43">
        <v>2025.0</v>
      </c>
      <c r="C1352" s="44" t="s">
        <v>495</v>
      </c>
      <c r="D1352" s="44" t="s">
        <v>728</v>
      </c>
      <c r="E1352" s="44" t="s">
        <v>2943</v>
      </c>
      <c r="F1352" s="45">
        <v>1425.0</v>
      </c>
      <c r="G1352" s="44" t="s">
        <v>3419</v>
      </c>
      <c r="H1352" s="44" t="s">
        <v>27</v>
      </c>
      <c r="I1352" s="44" t="s">
        <v>67</v>
      </c>
      <c r="J1352" s="69" t="s">
        <v>3503</v>
      </c>
      <c r="K1352" s="46">
        <v>45980.0</v>
      </c>
      <c r="L1352" s="45">
        <v>1425.0</v>
      </c>
      <c r="M1352" s="44" t="s">
        <v>3425</v>
      </c>
      <c r="N1352" s="45">
        <v>0.0</v>
      </c>
      <c r="O1352" s="45">
        <v>0.0</v>
      </c>
      <c r="P1352" s="45">
        <f t="shared" si="154"/>
        <v>1425</v>
      </c>
      <c r="Q1352" s="44"/>
      <c r="R1352" s="44"/>
      <c r="S1352" s="44" t="s">
        <v>31</v>
      </c>
      <c r="T1352" s="44"/>
      <c r="U1352" s="44"/>
      <c r="V1352" s="44" t="s">
        <v>3422</v>
      </c>
      <c r="W1352" s="44" t="s">
        <v>3504</v>
      </c>
    </row>
    <row r="1353" ht="39.75" customHeight="1">
      <c r="A1353" s="43">
        <v>237.0</v>
      </c>
      <c r="B1353" s="43">
        <v>2025.0</v>
      </c>
      <c r="C1353" s="44" t="s">
        <v>495</v>
      </c>
      <c r="D1353" s="44" t="s">
        <v>728</v>
      </c>
      <c r="E1353" s="44" t="s">
        <v>2943</v>
      </c>
      <c r="F1353" s="45">
        <v>24542.53</v>
      </c>
      <c r="G1353" s="44" t="s">
        <v>3419</v>
      </c>
      <c r="H1353" s="44" t="s">
        <v>27</v>
      </c>
      <c r="I1353" s="44" t="s">
        <v>67</v>
      </c>
      <c r="J1353" s="69" t="s">
        <v>3505</v>
      </c>
      <c r="K1353" s="46">
        <v>46006.0</v>
      </c>
      <c r="L1353" s="45">
        <v>24542.53</v>
      </c>
      <c r="M1353" s="44" t="s">
        <v>3425</v>
      </c>
      <c r="N1353" s="45">
        <v>0.0</v>
      </c>
      <c r="O1353" s="45">
        <v>0.0</v>
      </c>
      <c r="P1353" s="45">
        <f t="shared" si="154"/>
        <v>24542.53</v>
      </c>
      <c r="Q1353" s="44"/>
      <c r="R1353" s="44"/>
      <c r="S1353" s="44" t="s">
        <v>31</v>
      </c>
      <c r="T1353" s="44"/>
      <c r="U1353" s="44"/>
      <c r="V1353" s="44" t="s">
        <v>3422</v>
      </c>
      <c r="W1353" s="44" t="s">
        <v>3506</v>
      </c>
    </row>
    <row r="1354" ht="39.75" customHeight="1">
      <c r="A1354" s="43">
        <v>237.0</v>
      </c>
      <c r="B1354" s="43">
        <v>2025.0</v>
      </c>
      <c r="C1354" s="44" t="s">
        <v>495</v>
      </c>
      <c r="D1354" s="44" t="s">
        <v>728</v>
      </c>
      <c r="E1354" s="44" t="s">
        <v>2943</v>
      </c>
      <c r="F1354" s="45">
        <v>2220.0</v>
      </c>
      <c r="G1354" s="44" t="s">
        <v>3419</v>
      </c>
      <c r="H1354" s="44" t="s">
        <v>27</v>
      </c>
      <c r="I1354" s="44" t="s">
        <v>67</v>
      </c>
      <c r="J1354" s="69" t="s">
        <v>3507</v>
      </c>
      <c r="K1354" s="46">
        <v>46014.0</v>
      </c>
      <c r="L1354" s="45">
        <v>2220.0</v>
      </c>
      <c r="M1354" s="44" t="s">
        <v>3425</v>
      </c>
      <c r="N1354" s="45">
        <v>0.0</v>
      </c>
      <c r="O1354" s="45">
        <v>0.0</v>
      </c>
      <c r="P1354" s="45">
        <f t="shared" si="154"/>
        <v>2220</v>
      </c>
      <c r="Q1354" s="44"/>
      <c r="R1354" s="44"/>
      <c r="S1354" s="44" t="s">
        <v>31</v>
      </c>
      <c r="T1354" s="44"/>
      <c r="U1354" s="44"/>
      <c r="V1354" s="44" t="s">
        <v>3422</v>
      </c>
      <c r="W1354" s="44" t="s">
        <v>3508</v>
      </c>
    </row>
    <row r="1355" ht="39.75" customHeight="1">
      <c r="A1355" s="17">
        <v>237.0</v>
      </c>
      <c r="B1355" s="17">
        <v>2025.0</v>
      </c>
      <c r="C1355" s="18" t="s">
        <v>495</v>
      </c>
      <c r="D1355" s="18" t="s">
        <v>728</v>
      </c>
      <c r="E1355" s="18" t="s">
        <v>2943</v>
      </c>
      <c r="F1355" s="19">
        <v>1094.47</v>
      </c>
      <c r="G1355" s="18" t="s">
        <v>3419</v>
      </c>
      <c r="H1355" s="18" t="s">
        <v>27</v>
      </c>
      <c r="I1355" s="18" t="s">
        <v>67</v>
      </c>
      <c r="J1355" s="72"/>
      <c r="K1355" s="20"/>
      <c r="L1355" s="19">
        <v>0.0</v>
      </c>
      <c r="M1355" s="18"/>
      <c r="N1355" s="19">
        <v>0.0</v>
      </c>
      <c r="O1355" s="19">
        <v>0.0</v>
      </c>
      <c r="P1355" s="19">
        <f>SUM(L1355-O1355)</f>
        <v>0</v>
      </c>
      <c r="Q1355" s="18"/>
      <c r="R1355" s="18"/>
      <c r="S1355" s="18"/>
      <c r="T1355" s="18"/>
      <c r="U1355" s="18"/>
      <c r="V1355" s="18" t="s">
        <v>3422</v>
      </c>
      <c r="W1355" s="18"/>
    </row>
    <row r="1356" ht="39.75" customHeight="1">
      <c r="A1356" s="7">
        <v>238.0</v>
      </c>
      <c r="B1356" s="7">
        <v>2025.0</v>
      </c>
      <c r="C1356" s="8" t="s">
        <v>495</v>
      </c>
      <c r="D1356" s="8" t="s">
        <v>728</v>
      </c>
      <c r="E1356" s="8" t="s">
        <v>2943</v>
      </c>
      <c r="F1356" s="10">
        <v>1159281.7</v>
      </c>
      <c r="G1356" s="8" t="s">
        <v>3509</v>
      </c>
      <c r="H1356" s="8" t="s">
        <v>27</v>
      </c>
      <c r="I1356" s="8" t="s">
        <v>237</v>
      </c>
      <c r="J1356" s="8" t="s">
        <v>3510</v>
      </c>
      <c r="K1356" s="11">
        <v>45856.0</v>
      </c>
      <c r="L1356" s="10">
        <v>1159281.7</v>
      </c>
      <c r="M1356" s="8" t="s">
        <v>3511</v>
      </c>
      <c r="N1356" s="10">
        <v>1159281.7</v>
      </c>
      <c r="O1356" s="10">
        <v>1159281.7</v>
      </c>
      <c r="P1356" s="10">
        <f t="shared" ref="P1356:P1368" si="155">SUM(F1356-O1356)</f>
        <v>0</v>
      </c>
      <c r="Q1356" s="8"/>
      <c r="R1356" s="8"/>
      <c r="S1356" s="8" t="s">
        <v>31</v>
      </c>
      <c r="T1356" s="8"/>
      <c r="U1356" s="8"/>
      <c r="V1356" s="8" t="s">
        <v>3512</v>
      </c>
      <c r="W1356" s="8" t="s">
        <v>3513</v>
      </c>
    </row>
    <row r="1357" ht="39.75" customHeight="1">
      <c r="A1357" s="7">
        <v>238.0</v>
      </c>
      <c r="B1357" s="7">
        <v>2025.0</v>
      </c>
      <c r="C1357" s="8" t="s">
        <v>495</v>
      </c>
      <c r="D1357" s="8" t="s">
        <v>728</v>
      </c>
      <c r="E1357" s="8" t="s">
        <v>2943</v>
      </c>
      <c r="F1357" s="10">
        <v>1020674.92</v>
      </c>
      <c r="G1357" s="8" t="s">
        <v>3509</v>
      </c>
      <c r="H1357" s="8" t="s">
        <v>27</v>
      </c>
      <c r="I1357" s="8" t="s">
        <v>237</v>
      </c>
      <c r="J1357" s="8" t="s">
        <v>3514</v>
      </c>
      <c r="K1357" s="11">
        <v>45889.0</v>
      </c>
      <c r="L1357" s="10">
        <v>1020674.92</v>
      </c>
      <c r="M1357" s="8" t="s">
        <v>3511</v>
      </c>
      <c r="N1357" s="10">
        <v>1020674.92</v>
      </c>
      <c r="O1357" s="10">
        <v>1020674.92</v>
      </c>
      <c r="P1357" s="10">
        <f t="shared" si="155"/>
        <v>0</v>
      </c>
      <c r="Q1357" s="8"/>
      <c r="R1357" s="8"/>
      <c r="S1357" s="8" t="s">
        <v>31</v>
      </c>
      <c r="T1357" s="8"/>
      <c r="U1357" s="8"/>
      <c r="V1357" s="8" t="s">
        <v>3512</v>
      </c>
      <c r="W1357" s="8" t="s">
        <v>3515</v>
      </c>
    </row>
    <row r="1358" ht="39.75" customHeight="1">
      <c r="A1358" s="7">
        <v>238.0</v>
      </c>
      <c r="B1358" s="7">
        <v>2025.0</v>
      </c>
      <c r="C1358" s="8" t="s">
        <v>495</v>
      </c>
      <c r="D1358" s="8" t="s">
        <v>728</v>
      </c>
      <c r="E1358" s="8" t="s">
        <v>2943</v>
      </c>
      <c r="F1358" s="10">
        <v>50000.0</v>
      </c>
      <c r="G1358" s="8" t="s">
        <v>3509</v>
      </c>
      <c r="H1358" s="8" t="s">
        <v>27</v>
      </c>
      <c r="I1358" s="8" t="s">
        <v>237</v>
      </c>
      <c r="J1358" s="67" t="s">
        <v>3516</v>
      </c>
      <c r="K1358" s="11">
        <v>45929.0</v>
      </c>
      <c r="L1358" s="68">
        <v>50000.0</v>
      </c>
      <c r="M1358" s="8" t="s">
        <v>3511</v>
      </c>
      <c r="N1358" s="68">
        <v>50000.0</v>
      </c>
      <c r="O1358" s="68">
        <v>50000.0</v>
      </c>
      <c r="P1358" s="10">
        <f t="shared" si="155"/>
        <v>0</v>
      </c>
      <c r="Q1358" s="8"/>
      <c r="R1358" s="8"/>
      <c r="S1358" s="8" t="s">
        <v>31</v>
      </c>
      <c r="T1358" s="8"/>
      <c r="U1358" s="8"/>
      <c r="V1358" s="8" t="s">
        <v>3512</v>
      </c>
      <c r="W1358" s="8" t="s">
        <v>3517</v>
      </c>
    </row>
    <row r="1359" ht="39.75" customHeight="1">
      <c r="A1359" s="7">
        <v>238.0</v>
      </c>
      <c r="B1359" s="7">
        <v>2025.0</v>
      </c>
      <c r="C1359" s="8" t="s">
        <v>495</v>
      </c>
      <c r="D1359" s="8" t="s">
        <v>728</v>
      </c>
      <c r="E1359" s="8" t="s">
        <v>2943</v>
      </c>
      <c r="F1359" s="68">
        <v>50000.0</v>
      </c>
      <c r="G1359" s="8" t="s">
        <v>3509</v>
      </c>
      <c r="H1359" s="8" t="s">
        <v>27</v>
      </c>
      <c r="I1359" s="8" t="s">
        <v>237</v>
      </c>
      <c r="J1359" s="67" t="s">
        <v>3518</v>
      </c>
      <c r="K1359" s="11">
        <v>45951.0</v>
      </c>
      <c r="L1359" s="68">
        <v>50000.0</v>
      </c>
      <c r="M1359" s="8" t="s">
        <v>3511</v>
      </c>
      <c r="N1359" s="68">
        <v>50000.0</v>
      </c>
      <c r="O1359" s="68">
        <v>50000.0</v>
      </c>
      <c r="P1359" s="10">
        <f t="shared" si="155"/>
        <v>0</v>
      </c>
      <c r="Q1359" s="8"/>
      <c r="R1359" s="8"/>
      <c r="S1359" s="8" t="s">
        <v>31</v>
      </c>
      <c r="T1359" s="8"/>
      <c r="U1359" s="8"/>
      <c r="V1359" s="8" t="s">
        <v>3512</v>
      </c>
      <c r="W1359" s="8" t="s">
        <v>3519</v>
      </c>
    </row>
    <row r="1360" ht="39.75" customHeight="1">
      <c r="A1360" s="7">
        <v>238.0</v>
      </c>
      <c r="B1360" s="7">
        <v>2025.0</v>
      </c>
      <c r="C1360" s="8" t="s">
        <v>495</v>
      </c>
      <c r="D1360" s="8" t="s">
        <v>728</v>
      </c>
      <c r="E1360" s="8" t="s">
        <v>2943</v>
      </c>
      <c r="F1360" s="68">
        <v>50000.0</v>
      </c>
      <c r="G1360" s="8" t="s">
        <v>3509</v>
      </c>
      <c r="H1360" s="8" t="s">
        <v>27</v>
      </c>
      <c r="I1360" s="8" t="s">
        <v>237</v>
      </c>
      <c r="J1360" s="67" t="s">
        <v>3520</v>
      </c>
      <c r="K1360" s="11">
        <v>45951.0</v>
      </c>
      <c r="L1360" s="68">
        <v>50000.0</v>
      </c>
      <c r="M1360" s="8" t="s">
        <v>3511</v>
      </c>
      <c r="N1360" s="68">
        <v>50000.0</v>
      </c>
      <c r="O1360" s="68">
        <v>50000.0</v>
      </c>
      <c r="P1360" s="10">
        <f t="shared" si="155"/>
        <v>0</v>
      </c>
      <c r="Q1360" s="8"/>
      <c r="R1360" s="8"/>
      <c r="S1360" s="8" t="s">
        <v>31</v>
      </c>
      <c r="T1360" s="8"/>
      <c r="U1360" s="8"/>
      <c r="V1360" s="8" t="s">
        <v>3512</v>
      </c>
      <c r="W1360" s="8" t="s">
        <v>3521</v>
      </c>
    </row>
    <row r="1361" ht="39.75" customHeight="1">
      <c r="A1361" s="7">
        <v>238.0</v>
      </c>
      <c r="B1361" s="7">
        <v>2025.0</v>
      </c>
      <c r="C1361" s="8" t="s">
        <v>495</v>
      </c>
      <c r="D1361" s="8" t="s">
        <v>728</v>
      </c>
      <c r="E1361" s="8" t="s">
        <v>2943</v>
      </c>
      <c r="F1361" s="68">
        <v>261036.7</v>
      </c>
      <c r="G1361" s="8" t="s">
        <v>3509</v>
      </c>
      <c r="H1361" s="8" t="s">
        <v>27</v>
      </c>
      <c r="I1361" s="8" t="s">
        <v>237</v>
      </c>
      <c r="J1361" s="67" t="s">
        <v>3522</v>
      </c>
      <c r="K1361" s="11">
        <v>45951.0</v>
      </c>
      <c r="L1361" s="68">
        <v>261036.7</v>
      </c>
      <c r="M1361" s="8" t="s">
        <v>3511</v>
      </c>
      <c r="N1361" s="68">
        <v>261036.7</v>
      </c>
      <c r="O1361" s="68">
        <v>261036.7</v>
      </c>
      <c r="P1361" s="10">
        <f t="shared" si="155"/>
        <v>0</v>
      </c>
      <c r="Q1361" s="8"/>
      <c r="R1361" s="8"/>
      <c r="S1361" s="8" t="s">
        <v>31</v>
      </c>
      <c r="T1361" s="8"/>
      <c r="U1361" s="8"/>
      <c r="V1361" s="8" t="s">
        <v>3512</v>
      </c>
      <c r="W1361" s="8" t="s">
        <v>3523</v>
      </c>
    </row>
    <row r="1362" ht="39.75" customHeight="1">
      <c r="A1362" s="7">
        <v>238.0</v>
      </c>
      <c r="B1362" s="7">
        <v>2025.0</v>
      </c>
      <c r="C1362" s="8" t="s">
        <v>495</v>
      </c>
      <c r="D1362" s="8" t="s">
        <v>728</v>
      </c>
      <c r="E1362" s="8" t="s">
        <v>2943</v>
      </c>
      <c r="F1362" s="76">
        <v>30000.0</v>
      </c>
      <c r="G1362" s="8" t="s">
        <v>3509</v>
      </c>
      <c r="H1362" s="8" t="s">
        <v>27</v>
      </c>
      <c r="I1362" s="8" t="s">
        <v>237</v>
      </c>
      <c r="J1362" s="70" t="s">
        <v>3524</v>
      </c>
      <c r="K1362" s="21">
        <v>45978.0</v>
      </c>
      <c r="L1362" s="76">
        <v>30000.0</v>
      </c>
      <c r="M1362" s="9" t="s">
        <v>3511</v>
      </c>
      <c r="N1362" s="76">
        <v>30000.0</v>
      </c>
      <c r="O1362" s="76">
        <v>30000.0</v>
      </c>
      <c r="P1362" s="10">
        <f t="shared" si="155"/>
        <v>0</v>
      </c>
      <c r="Q1362" s="8"/>
      <c r="R1362" s="8"/>
      <c r="S1362" s="8" t="s">
        <v>31</v>
      </c>
      <c r="T1362" s="8"/>
      <c r="U1362" s="8"/>
      <c r="V1362" s="8" t="s">
        <v>3512</v>
      </c>
      <c r="W1362" s="9" t="s">
        <v>3525</v>
      </c>
    </row>
    <row r="1363" ht="39.75" customHeight="1">
      <c r="A1363" s="7">
        <v>238.0</v>
      </c>
      <c r="B1363" s="7">
        <v>2025.0</v>
      </c>
      <c r="C1363" s="8" t="s">
        <v>495</v>
      </c>
      <c r="D1363" s="8" t="s">
        <v>728</v>
      </c>
      <c r="E1363" s="8" t="s">
        <v>2943</v>
      </c>
      <c r="F1363" s="10">
        <v>137679.82</v>
      </c>
      <c r="G1363" s="8" t="s">
        <v>3509</v>
      </c>
      <c r="H1363" s="8" t="s">
        <v>27</v>
      </c>
      <c r="I1363" s="8" t="s">
        <v>237</v>
      </c>
      <c r="J1363" s="67" t="s">
        <v>3526</v>
      </c>
      <c r="K1363" s="11" t="s">
        <v>3527</v>
      </c>
      <c r="L1363" s="10">
        <v>137679.82</v>
      </c>
      <c r="M1363" s="8" t="s">
        <v>3511</v>
      </c>
      <c r="N1363" s="10">
        <v>137679.82</v>
      </c>
      <c r="O1363" s="10">
        <v>137679.82</v>
      </c>
      <c r="P1363" s="10">
        <f t="shared" si="155"/>
        <v>0</v>
      </c>
      <c r="Q1363" s="8"/>
      <c r="R1363" s="8"/>
      <c r="S1363" s="8" t="s">
        <v>31</v>
      </c>
      <c r="T1363" s="8"/>
      <c r="U1363" s="8"/>
      <c r="V1363" s="8" t="s">
        <v>3512</v>
      </c>
      <c r="W1363" s="8" t="s">
        <v>3528</v>
      </c>
    </row>
    <row r="1364" ht="39.75" customHeight="1">
      <c r="A1364" s="7">
        <v>238.0</v>
      </c>
      <c r="B1364" s="7">
        <v>2025.0</v>
      </c>
      <c r="C1364" s="8" t="s">
        <v>495</v>
      </c>
      <c r="D1364" s="8" t="s">
        <v>728</v>
      </c>
      <c r="E1364" s="8" t="s">
        <v>2943</v>
      </c>
      <c r="F1364" s="10">
        <v>141331.78</v>
      </c>
      <c r="G1364" s="8" t="s">
        <v>3509</v>
      </c>
      <c r="H1364" s="8" t="s">
        <v>27</v>
      </c>
      <c r="I1364" s="8" t="s">
        <v>237</v>
      </c>
      <c r="J1364" s="67" t="s">
        <v>3529</v>
      </c>
      <c r="K1364" s="83">
        <v>45980.0</v>
      </c>
      <c r="L1364" s="10">
        <v>141331.78</v>
      </c>
      <c r="M1364" s="8" t="s">
        <v>3511</v>
      </c>
      <c r="N1364" s="10">
        <v>141331.78</v>
      </c>
      <c r="O1364" s="10">
        <v>141331.78</v>
      </c>
      <c r="P1364" s="10">
        <f t="shared" si="155"/>
        <v>0</v>
      </c>
      <c r="Q1364" s="8"/>
      <c r="R1364" s="8"/>
      <c r="S1364" s="8" t="s">
        <v>31</v>
      </c>
      <c r="T1364" s="8"/>
      <c r="U1364" s="8"/>
      <c r="V1364" s="8" t="s">
        <v>3512</v>
      </c>
      <c r="W1364" s="8" t="s">
        <v>3530</v>
      </c>
    </row>
    <row r="1365" ht="39.75" customHeight="1">
      <c r="A1365" s="7">
        <v>238.0</v>
      </c>
      <c r="B1365" s="7">
        <v>2025.0</v>
      </c>
      <c r="C1365" s="8" t="s">
        <v>495</v>
      </c>
      <c r="D1365" s="8" t="s">
        <v>728</v>
      </c>
      <c r="E1365" s="8" t="s">
        <v>2943</v>
      </c>
      <c r="F1365" s="10">
        <v>50000.0</v>
      </c>
      <c r="G1365" s="8" t="s">
        <v>3509</v>
      </c>
      <c r="H1365" s="8" t="s">
        <v>27</v>
      </c>
      <c r="I1365" s="8" t="s">
        <v>237</v>
      </c>
      <c r="J1365" s="67" t="s">
        <v>3531</v>
      </c>
      <c r="K1365" s="11">
        <v>45980.0</v>
      </c>
      <c r="L1365" s="10">
        <v>50000.0</v>
      </c>
      <c r="M1365" s="8" t="s">
        <v>3511</v>
      </c>
      <c r="N1365" s="10">
        <v>50000.0</v>
      </c>
      <c r="O1365" s="10">
        <v>50000.0</v>
      </c>
      <c r="P1365" s="10">
        <f t="shared" si="155"/>
        <v>0</v>
      </c>
      <c r="Q1365" s="8"/>
      <c r="R1365" s="8"/>
      <c r="S1365" s="8" t="s">
        <v>31</v>
      </c>
      <c r="T1365" s="8"/>
      <c r="U1365" s="8"/>
      <c r="V1365" s="8" t="s">
        <v>3512</v>
      </c>
      <c r="W1365" s="8" t="s">
        <v>3532</v>
      </c>
    </row>
    <row r="1366" ht="39.75" customHeight="1">
      <c r="A1366" s="7">
        <v>238.0</v>
      </c>
      <c r="B1366" s="7">
        <v>2025.0</v>
      </c>
      <c r="C1366" s="8" t="s">
        <v>495</v>
      </c>
      <c r="D1366" s="8" t="s">
        <v>728</v>
      </c>
      <c r="E1366" s="8" t="s">
        <v>2943</v>
      </c>
      <c r="F1366" s="10">
        <v>40256.5</v>
      </c>
      <c r="G1366" s="8" t="s">
        <v>3509</v>
      </c>
      <c r="H1366" s="8" t="s">
        <v>27</v>
      </c>
      <c r="I1366" s="8" t="s">
        <v>237</v>
      </c>
      <c r="J1366" s="67" t="s">
        <v>3533</v>
      </c>
      <c r="K1366" s="11">
        <v>45987.0</v>
      </c>
      <c r="L1366" s="10">
        <v>40256.5</v>
      </c>
      <c r="M1366" s="8" t="s">
        <v>3511</v>
      </c>
      <c r="N1366" s="10">
        <v>40256.5</v>
      </c>
      <c r="O1366" s="10">
        <v>40256.5</v>
      </c>
      <c r="P1366" s="10">
        <f t="shared" si="155"/>
        <v>0</v>
      </c>
      <c r="Q1366" s="8"/>
      <c r="R1366" s="8"/>
      <c r="S1366" s="8" t="s">
        <v>31</v>
      </c>
      <c r="T1366" s="8"/>
      <c r="U1366" s="8"/>
      <c r="V1366" s="8" t="s">
        <v>3512</v>
      </c>
      <c r="W1366" s="8" t="s">
        <v>3534</v>
      </c>
    </row>
    <row r="1367" ht="39.75" customHeight="1">
      <c r="A1367" s="43">
        <v>238.0</v>
      </c>
      <c r="B1367" s="43">
        <v>2025.0</v>
      </c>
      <c r="C1367" s="44" t="s">
        <v>495</v>
      </c>
      <c r="D1367" s="44" t="s">
        <v>728</v>
      </c>
      <c r="E1367" s="44" t="s">
        <v>2943</v>
      </c>
      <c r="F1367" s="45">
        <v>3621.45</v>
      </c>
      <c r="G1367" s="44" t="s">
        <v>3509</v>
      </c>
      <c r="H1367" s="44" t="s">
        <v>27</v>
      </c>
      <c r="I1367" s="44" t="s">
        <v>237</v>
      </c>
      <c r="J1367" s="69" t="s">
        <v>3535</v>
      </c>
      <c r="K1367" s="90">
        <v>46007.0</v>
      </c>
      <c r="L1367" s="45">
        <v>3621.45</v>
      </c>
      <c r="M1367" s="44" t="s">
        <v>3511</v>
      </c>
      <c r="N1367" s="45">
        <v>3621.45</v>
      </c>
      <c r="O1367" s="45">
        <v>2777.69</v>
      </c>
      <c r="P1367" s="45">
        <f t="shared" si="155"/>
        <v>843.76</v>
      </c>
      <c r="Q1367" s="44"/>
      <c r="R1367" s="44"/>
      <c r="S1367" s="44" t="s">
        <v>31</v>
      </c>
      <c r="T1367" s="44"/>
      <c r="U1367" s="44"/>
      <c r="V1367" s="44" t="s">
        <v>3512</v>
      </c>
      <c r="W1367" s="44" t="s">
        <v>3536</v>
      </c>
    </row>
    <row r="1368" ht="39.75" customHeight="1">
      <c r="A1368" s="7">
        <v>238.0</v>
      </c>
      <c r="B1368" s="7">
        <v>2025.0</v>
      </c>
      <c r="C1368" s="8" t="s">
        <v>495</v>
      </c>
      <c r="D1368" s="8" t="s">
        <v>728</v>
      </c>
      <c r="E1368" s="8" t="s">
        <v>2943</v>
      </c>
      <c r="F1368" s="10">
        <v>1782.78</v>
      </c>
      <c r="G1368" s="8" t="s">
        <v>3509</v>
      </c>
      <c r="H1368" s="8" t="s">
        <v>27</v>
      </c>
      <c r="I1368" s="8" t="s">
        <v>237</v>
      </c>
      <c r="J1368" s="67" t="s">
        <v>3537</v>
      </c>
      <c r="K1368" s="83">
        <v>46010.0</v>
      </c>
      <c r="L1368" s="10">
        <v>1782.78</v>
      </c>
      <c r="M1368" s="8" t="s">
        <v>3511</v>
      </c>
      <c r="N1368" s="10">
        <v>1782.78</v>
      </c>
      <c r="O1368" s="10">
        <v>1782.78</v>
      </c>
      <c r="P1368" s="10">
        <f t="shared" si="155"/>
        <v>0</v>
      </c>
      <c r="Q1368" s="8"/>
      <c r="R1368" s="8"/>
      <c r="S1368" s="8" t="s">
        <v>31</v>
      </c>
      <c r="T1368" s="8"/>
      <c r="U1368" s="8"/>
      <c r="V1368" s="8" t="s">
        <v>3512</v>
      </c>
      <c r="W1368" s="8" t="s">
        <v>3536</v>
      </c>
    </row>
    <row r="1369" ht="39.75" customHeight="1">
      <c r="A1369" s="17">
        <v>238.0</v>
      </c>
      <c r="B1369" s="17">
        <v>2025.0</v>
      </c>
      <c r="C1369" s="18" t="s">
        <v>495</v>
      </c>
      <c r="D1369" s="18" t="s">
        <v>728</v>
      </c>
      <c r="E1369" s="18" t="s">
        <v>2943</v>
      </c>
      <c r="F1369" s="19">
        <v>4334.35</v>
      </c>
      <c r="G1369" s="18" t="s">
        <v>3509</v>
      </c>
      <c r="H1369" s="18" t="s">
        <v>27</v>
      </c>
      <c r="I1369" s="18" t="s">
        <v>237</v>
      </c>
      <c r="J1369" s="72"/>
      <c r="K1369" s="84"/>
      <c r="L1369" s="19">
        <v>0.0</v>
      </c>
      <c r="M1369" s="18"/>
      <c r="N1369" s="19">
        <v>0.0</v>
      </c>
      <c r="O1369" s="19">
        <v>0.0</v>
      </c>
      <c r="P1369" s="19">
        <f>SUM(L1369-O1369)</f>
        <v>0</v>
      </c>
      <c r="Q1369" s="18"/>
      <c r="R1369" s="18"/>
      <c r="S1369" s="18"/>
      <c r="T1369" s="18"/>
      <c r="U1369" s="18"/>
      <c r="V1369" s="18" t="s">
        <v>3512</v>
      </c>
      <c r="W1369" s="18"/>
    </row>
    <row r="1370" ht="39.75" customHeight="1">
      <c r="A1370" s="7">
        <v>239.0</v>
      </c>
      <c r="B1370" s="7">
        <v>2025.0</v>
      </c>
      <c r="C1370" s="8" t="s">
        <v>495</v>
      </c>
      <c r="D1370" s="8" t="s">
        <v>728</v>
      </c>
      <c r="E1370" s="8" t="s">
        <v>2943</v>
      </c>
      <c r="F1370" s="10">
        <v>2500000.0</v>
      </c>
      <c r="G1370" s="8" t="s">
        <v>325</v>
      </c>
      <c r="H1370" s="8" t="s">
        <v>27</v>
      </c>
      <c r="I1370" s="8" t="s">
        <v>846</v>
      </c>
      <c r="J1370" s="8" t="s">
        <v>3538</v>
      </c>
      <c r="K1370" s="11">
        <v>45691.0</v>
      </c>
      <c r="L1370" s="68">
        <v>2500000.0</v>
      </c>
      <c r="M1370" s="8" t="s">
        <v>3539</v>
      </c>
      <c r="N1370" s="10">
        <v>2500000.0</v>
      </c>
      <c r="O1370" s="10">
        <v>2500000.0</v>
      </c>
      <c r="P1370" s="10">
        <f t="shared" ref="P1370:P1420" si="156">SUM(F1370-O1370)</f>
        <v>0</v>
      </c>
      <c r="Q1370" s="8"/>
      <c r="R1370" s="8"/>
      <c r="S1370" s="8" t="s">
        <v>31</v>
      </c>
      <c r="T1370" s="8"/>
      <c r="U1370" s="8"/>
      <c r="V1370" s="8" t="s">
        <v>3540</v>
      </c>
      <c r="W1370" s="8" t="s">
        <v>3541</v>
      </c>
    </row>
    <row r="1371" ht="39.75" customHeight="1">
      <c r="A1371" s="7">
        <v>239.0</v>
      </c>
      <c r="B1371" s="7">
        <v>2025.0</v>
      </c>
      <c r="C1371" s="8" t="s">
        <v>495</v>
      </c>
      <c r="D1371" s="8" t="s">
        <v>728</v>
      </c>
      <c r="E1371" s="8" t="s">
        <v>2943</v>
      </c>
      <c r="F1371" s="10">
        <v>520000.0</v>
      </c>
      <c r="G1371" s="8" t="s">
        <v>325</v>
      </c>
      <c r="H1371" s="8" t="s">
        <v>27</v>
      </c>
      <c r="I1371" s="8" t="s">
        <v>67</v>
      </c>
      <c r="J1371" s="8" t="s">
        <v>3542</v>
      </c>
      <c r="K1371" s="11">
        <v>45701.0</v>
      </c>
      <c r="L1371" s="68">
        <v>520000.0</v>
      </c>
      <c r="M1371" s="8" t="s">
        <v>3543</v>
      </c>
      <c r="N1371" s="10">
        <v>520000.0</v>
      </c>
      <c r="O1371" s="10">
        <v>520000.0</v>
      </c>
      <c r="P1371" s="10">
        <f t="shared" si="156"/>
        <v>0</v>
      </c>
      <c r="Q1371" s="8"/>
      <c r="R1371" s="8"/>
      <c r="S1371" s="8" t="s">
        <v>31</v>
      </c>
      <c r="T1371" s="8"/>
      <c r="U1371" s="8"/>
      <c r="V1371" s="8" t="s">
        <v>3540</v>
      </c>
      <c r="W1371" s="8" t="s">
        <v>3544</v>
      </c>
    </row>
    <row r="1372" ht="39.75" customHeight="1">
      <c r="A1372" s="7">
        <v>239.0</v>
      </c>
      <c r="B1372" s="7">
        <v>2025.0</v>
      </c>
      <c r="C1372" s="8" t="s">
        <v>495</v>
      </c>
      <c r="D1372" s="8" t="s">
        <v>728</v>
      </c>
      <c r="E1372" s="8" t="s">
        <v>2943</v>
      </c>
      <c r="F1372" s="10">
        <v>3500000.0</v>
      </c>
      <c r="G1372" s="8" t="s">
        <v>325</v>
      </c>
      <c r="H1372" s="8" t="s">
        <v>27</v>
      </c>
      <c r="I1372" s="8" t="s">
        <v>237</v>
      </c>
      <c r="J1372" s="8" t="s">
        <v>3545</v>
      </c>
      <c r="K1372" s="11">
        <v>45695.0</v>
      </c>
      <c r="L1372" s="68">
        <v>3500000.0</v>
      </c>
      <c r="M1372" s="8" t="s">
        <v>1920</v>
      </c>
      <c r="N1372" s="10">
        <v>3500000.0</v>
      </c>
      <c r="O1372" s="10">
        <v>3500000.0</v>
      </c>
      <c r="P1372" s="10">
        <f t="shared" si="156"/>
        <v>0</v>
      </c>
      <c r="Q1372" s="8"/>
      <c r="R1372" s="8"/>
      <c r="S1372" s="8" t="s">
        <v>31</v>
      </c>
      <c r="T1372" s="8"/>
      <c r="U1372" s="8"/>
      <c r="V1372" s="8" t="s">
        <v>3540</v>
      </c>
      <c r="W1372" s="8" t="s">
        <v>3546</v>
      </c>
    </row>
    <row r="1373" ht="39.75" customHeight="1">
      <c r="A1373" s="7">
        <v>239.0</v>
      </c>
      <c r="B1373" s="7">
        <v>2025.0</v>
      </c>
      <c r="C1373" s="8" t="s">
        <v>495</v>
      </c>
      <c r="D1373" s="8" t="s">
        <v>728</v>
      </c>
      <c r="E1373" s="8" t="s">
        <v>2943</v>
      </c>
      <c r="F1373" s="10">
        <v>431632.95</v>
      </c>
      <c r="G1373" s="8" t="s">
        <v>325</v>
      </c>
      <c r="H1373" s="8" t="s">
        <v>27</v>
      </c>
      <c r="I1373" s="8" t="s">
        <v>67</v>
      </c>
      <c r="J1373" s="8" t="s">
        <v>3547</v>
      </c>
      <c r="K1373" s="11">
        <v>45695.0</v>
      </c>
      <c r="L1373" s="68">
        <v>431632.95</v>
      </c>
      <c r="M1373" s="8" t="s">
        <v>3543</v>
      </c>
      <c r="N1373" s="10">
        <v>431632.95</v>
      </c>
      <c r="O1373" s="10">
        <v>431632.95</v>
      </c>
      <c r="P1373" s="10">
        <f t="shared" si="156"/>
        <v>0</v>
      </c>
      <c r="Q1373" s="8"/>
      <c r="R1373" s="8"/>
      <c r="S1373" s="8" t="s">
        <v>31</v>
      </c>
      <c r="T1373" s="8"/>
      <c r="U1373" s="8"/>
      <c r="V1373" s="8" t="s">
        <v>3540</v>
      </c>
      <c r="W1373" s="8" t="s">
        <v>3548</v>
      </c>
    </row>
    <row r="1374" ht="39.75" customHeight="1">
      <c r="A1374" s="7">
        <v>239.0</v>
      </c>
      <c r="B1374" s="7">
        <v>2025.0</v>
      </c>
      <c r="C1374" s="8" t="s">
        <v>495</v>
      </c>
      <c r="D1374" s="8" t="s">
        <v>728</v>
      </c>
      <c r="E1374" s="8" t="s">
        <v>2943</v>
      </c>
      <c r="F1374" s="10">
        <v>520000.0</v>
      </c>
      <c r="G1374" s="8" t="s">
        <v>325</v>
      </c>
      <c r="H1374" s="8" t="s">
        <v>27</v>
      </c>
      <c r="I1374" s="8" t="s">
        <v>67</v>
      </c>
      <c r="J1374" s="8" t="s">
        <v>3549</v>
      </c>
      <c r="K1374" s="11">
        <v>45701.0</v>
      </c>
      <c r="L1374" s="68">
        <v>520000.0</v>
      </c>
      <c r="M1374" s="8" t="s">
        <v>3543</v>
      </c>
      <c r="N1374" s="10">
        <v>520000.0</v>
      </c>
      <c r="O1374" s="10">
        <v>520000.0</v>
      </c>
      <c r="P1374" s="10">
        <f t="shared" si="156"/>
        <v>0</v>
      </c>
      <c r="Q1374" s="8"/>
      <c r="R1374" s="8"/>
      <c r="S1374" s="8" t="s">
        <v>31</v>
      </c>
      <c r="T1374" s="8"/>
      <c r="U1374" s="8"/>
      <c r="V1374" s="8" t="s">
        <v>3540</v>
      </c>
      <c r="W1374" s="8" t="s">
        <v>3550</v>
      </c>
    </row>
    <row r="1375" ht="39.75" customHeight="1">
      <c r="A1375" s="7">
        <v>239.0</v>
      </c>
      <c r="B1375" s="7">
        <v>2025.0</v>
      </c>
      <c r="C1375" s="8" t="s">
        <v>495</v>
      </c>
      <c r="D1375" s="8" t="s">
        <v>728</v>
      </c>
      <c r="E1375" s="8" t="s">
        <v>2943</v>
      </c>
      <c r="F1375" s="10">
        <v>191537.15</v>
      </c>
      <c r="G1375" s="8" t="s">
        <v>325</v>
      </c>
      <c r="H1375" s="8" t="s">
        <v>27</v>
      </c>
      <c r="I1375" s="8" t="s">
        <v>67</v>
      </c>
      <c r="J1375" s="8" t="s">
        <v>3551</v>
      </c>
      <c r="K1375" s="11">
        <v>45701.0</v>
      </c>
      <c r="L1375" s="68">
        <v>191537.15</v>
      </c>
      <c r="M1375" s="8" t="s">
        <v>3543</v>
      </c>
      <c r="N1375" s="10">
        <v>191537.15</v>
      </c>
      <c r="O1375" s="10">
        <v>191537.15</v>
      </c>
      <c r="P1375" s="10">
        <f t="shared" si="156"/>
        <v>0</v>
      </c>
      <c r="Q1375" s="8"/>
      <c r="R1375" s="8"/>
      <c r="S1375" s="8" t="s">
        <v>31</v>
      </c>
      <c r="T1375" s="8"/>
      <c r="U1375" s="8"/>
      <c r="V1375" s="8" t="s">
        <v>3540</v>
      </c>
      <c r="W1375" s="8" t="s">
        <v>3552</v>
      </c>
    </row>
    <row r="1376" ht="39.75" customHeight="1">
      <c r="A1376" s="7">
        <v>239.0</v>
      </c>
      <c r="B1376" s="7">
        <v>2025.0</v>
      </c>
      <c r="C1376" s="8" t="s">
        <v>495</v>
      </c>
      <c r="D1376" s="8" t="s">
        <v>728</v>
      </c>
      <c r="E1376" s="8" t="s">
        <v>2943</v>
      </c>
      <c r="F1376" s="10">
        <v>171229.9</v>
      </c>
      <c r="G1376" s="8" t="s">
        <v>325</v>
      </c>
      <c r="H1376" s="8" t="s">
        <v>27</v>
      </c>
      <c r="I1376" s="8" t="s">
        <v>67</v>
      </c>
      <c r="J1376" s="8" t="s">
        <v>3553</v>
      </c>
      <c r="K1376" s="11">
        <v>45715.0</v>
      </c>
      <c r="L1376" s="68">
        <v>171229.9</v>
      </c>
      <c r="M1376" s="8" t="s">
        <v>3543</v>
      </c>
      <c r="N1376" s="10">
        <v>171229.9</v>
      </c>
      <c r="O1376" s="10">
        <v>171229.9</v>
      </c>
      <c r="P1376" s="10">
        <f t="shared" si="156"/>
        <v>0</v>
      </c>
      <c r="Q1376" s="8"/>
      <c r="R1376" s="8"/>
      <c r="S1376" s="8" t="s">
        <v>31</v>
      </c>
      <c r="T1376" s="8"/>
      <c r="U1376" s="8"/>
      <c r="V1376" s="8" t="s">
        <v>3540</v>
      </c>
      <c r="W1376" s="8" t="s">
        <v>3554</v>
      </c>
    </row>
    <row r="1377" ht="39.75" customHeight="1">
      <c r="A1377" s="7">
        <v>239.0</v>
      </c>
      <c r="B1377" s="7">
        <v>2025.0</v>
      </c>
      <c r="C1377" s="8" t="s">
        <v>495</v>
      </c>
      <c r="D1377" s="8" t="s">
        <v>728</v>
      </c>
      <c r="E1377" s="8" t="s">
        <v>2943</v>
      </c>
      <c r="F1377" s="10">
        <v>2165600.0</v>
      </c>
      <c r="G1377" s="8" t="s">
        <v>325</v>
      </c>
      <c r="H1377" s="8" t="s">
        <v>27</v>
      </c>
      <c r="I1377" s="8" t="s">
        <v>67</v>
      </c>
      <c r="J1377" s="8" t="s">
        <v>3555</v>
      </c>
      <c r="K1377" s="11">
        <v>45716.0</v>
      </c>
      <c r="L1377" s="68">
        <v>2165600.0</v>
      </c>
      <c r="M1377" s="8" t="s">
        <v>3543</v>
      </c>
      <c r="N1377" s="10">
        <v>2165600.0</v>
      </c>
      <c r="O1377" s="10">
        <v>2165600.0</v>
      </c>
      <c r="P1377" s="10">
        <f t="shared" si="156"/>
        <v>0</v>
      </c>
      <c r="Q1377" s="8"/>
      <c r="R1377" s="8"/>
      <c r="S1377" s="8" t="s">
        <v>31</v>
      </c>
      <c r="T1377" s="8"/>
      <c r="U1377" s="8"/>
      <c r="V1377" s="8" t="s">
        <v>3540</v>
      </c>
      <c r="W1377" s="8" t="s">
        <v>3556</v>
      </c>
    </row>
    <row r="1378" ht="39.75" customHeight="1">
      <c r="A1378" s="7">
        <v>240.0</v>
      </c>
      <c r="B1378" s="7">
        <v>2025.0</v>
      </c>
      <c r="C1378" s="8" t="s">
        <v>495</v>
      </c>
      <c r="D1378" s="8" t="s">
        <v>728</v>
      </c>
      <c r="E1378" s="8" t="s">
        <v>2943</v>
      </c>
      <c r="F1378" s="10">
        <v>8000000.0</v>
      </c>
      <c r="G1378" s="8" t="s">
        <v>66</v>
      </c>
      <c r="H1378" s="8" t="s">
        <v>27</v>
      </c>
      <c r="I1378" s="8" t="s">
        <v>67</v>
      </c>
      <c r="J1378" s="8" t="s">
        <v>3557</v>
      </c>
      <c r="K1378" s="11">
        <v>45722.0</v>
      </c>
      <c r="L1378" s="68">
        <v>8000000.0</v>
      </c>
      <c r="M1378" s="8" t="s">
        <v>2015</v>
      </c>
      <c r="N1378" s="10">
        <v>8000000.0</v>
      </c>
      <c r="O1378" s="10">
        <v>8000000.0</v>
      </c>
      <c r="P1378" s="10">
        <f t="shared" si="156"/>
        <v>0</v>
      </c>
      <c r="Q1378" s="8"/>
      <c r="R1378" s="8"/>
      <c r="S1378" s="8" t="s">
        <v>31</v>
      </c>
      <c r="T1378" s="8"/>
      <c r="U1378" s="8"/>
      <c r="V1378" s="8" t="s">
        <v>3558</v>
      </c>
      <c r="W1378" s="8" t="s">
        <v>3559</v>
      </c>
    </row>
    <row r="1379" ht="39.75" customHeight="1">
      <c r="A1379" s="7">
        <v>240.0</v>
      </c>
      <c r="B1379" s="7">
        <v>2025.0</v>
      </c>
      <c r="C1379" s="8" t="s">
        <v>495</v>
      </c>
      <c r="D1379" s="8" t="s">
        <v>728</v>
      </c>
      <c r="E1379" s="8" t="s">
        <v>2943</v>
      </c>
      <c r="F1379" s="10">
        <v>2000000.0</v>
      </c>
      <c r="G1379" s="8" t="s">
        <v>66</v>
      </c>
      <c r="H1379" s="8" t="s">
        <v>27</v>
      </c>
      <c r="I1379" s="8" t="s">
        <v>67</v>
      </c>
      <c r="J1379" s="67" t="s">
        <v>3560</v>
      </c>
      <c r="K1379" s="11">
        <v>45810.0</v>
      </c>
      <c r="L1379" s="68">
        <v>2000000.0</v>
      </c>
      <c r="M1379" s="10" t="s">
        <v>2015</v>
      </c>
      <c r="N1379" s="10">
        <v>2000000.0</v>
      </c>
      <c r="O1379" s="10">
        <v>2000000.0</v>
      </c>
      <c r="P1379" s="10">
        <f t="shared" si="156"/>
        <v>0</v>
      </c>
      <c r="Q1379" s="8"/>
      <c r="R1379" s="8"/>
      <c r="S1379" s="8" t="s">
        <v>31</v>
      </c>
      <c r="T1379" s="8"/>
      <c r="U1379" s="8"/>
      <c r="V1379" s="8" t="s">
        <v>3558</v>
      </c>
      <c r="W1379" s="8" t="s">
        <v>3561</v>
      </c>
    </row>
    <row r="1380" ht="39.75" customHeight="1">
      <c r="A1380" s="7">
        <v>241.0</v>
      </c>
      <c r="B1380" s="7">
        <v>2025.0</v>
      </c>
      <c r="C1380" s="8" t="s">
        <v>495</v>
      </c>
      <c r="D1380" s="8" t="s">
        <v>728</v>
      </c>
      <c r="E1380" s="8" t="s">
        <v>2943</v>
      </c>
      <c r="F1380" s="10">
        <v>2500000.0</v>
      </c>
      <c r="G1380" s="8" t="s">
        <v>507</v>
      </c>
      <c r="H1380" s="8" t="s">
        <v>27</v>
      </c>
      <c r="I1380" s="8" t="s">
        <v>123</v>
      </c>
      <c r="J1380" s="67" t="s">
        <v>3562</v>
      </c>
      <c r="K1380" s="11">
        <v>45818.0</v>
      </c>
      <c r="L1380" s="68">
        <v>2500000.0</v>
      </c>
      <c r="M1380" s="10" t="s">
        <v>3563</v>
      </c>
      <c r="N1380" s="10">
        <v>2500000.0</v>
      </c>
      <c r="O1380" s="10">
        <v>2500000.0</v>
      </c>
      <c r="P1380" s="10">
        <f t="shared" si="156"/>
        <v>0</v>
      </c>
      <c r="Q1380" s="8"/>
      <c r="R1380" s="8"/>
      <c r="S1380" s="8" t="s">
        <v>31</v>
      </c>
      <c r="T1380" s="8"/>
      <c r="U1380" s="8"/>
      <c r="V1380" s="8" t="s">
        <v>3564</v>
      </c>
      <c r="W1380" s="8" t="s">
        <v>3565</v>
      </c>
    </row>
    <row r="1381" ht="39.75" customHeight="1">
      <c r="A1381" s="7">
        <v>241.0</v>
      </c>
      <c r="B1381" s="7">
        <v>2025.0</v>
      </c>
      <c r="C1381" s="8" t="s">
        <v>495</v>
      </c>
      <c r="D1381" s="8" t="s">
        <v>728</v>
      </c>
      <c r="E1381" s="8" t="s">
        <v>2943</v>
      </c>
      <c r="F1381" s="10">
        <v>2500000.0</v>
      </c>
      <c r="G1381" s="8" t="s">
        <v>507</v>
      </c>
      <c r="H1381" s="8" t="s">
        <v>27</v>
      </c>
      <c r="I1381" s="8" t="s">
        <v>40</v>
      </c>
      <c r="J1381" s="8" t="s">
        <v>3566</v>
      </c>
      <c r="K1381" s="11">
        <v>45856.0</v>
      </c>
      <c r="L1381" s="68">
        <v>2500000.0</v>
      </c>
      <c r="M1381" s="8" t="s">
        <v>3567</v>
      </c>
      <c r="N1381" s="10">
        <v>2500000.0</v>
      </c>
      <c r="O1381" s="10">
        <v>2500000.0</v>
      </c>
      <c r="P1381" s="10">
        <f t="shared" si="156"/>
        <v>0</v>
      </c>
      <c r="Q1381" s="8"/>
      <c r="R1381" s="8"/>
      <c r="S1381" s="8" t="s">
        <v>43</v>
      </c>
      <c r="T1381" s="8"/>
      <c r="U1381" s="8"/>
      <c r="V1381" s="8" t="s">
        <v>3568</v>
      </c>
      <c r="W1381" s="8" t="s">
        <v>3569</v>
      </c>
    </row>
    <row r="1382" ht="39.75" customHeight="1">
      <c r="A1382" s="7">
        <v>242.0</v>
      </c>
      <c r="B1382" s="7">
        <v>2025.0</v>
      </c>
      <c r="C1382" s="8" t="s">
        <v>495</v>
      </c>
      <c r="D1382" s="8" t="s">
        <v>728</v>
      </c>
      <c r="E1382" s="8" t="s">
        <v>2943</v>
      </c>
      <c r="F1382" s="10">
        <v>900000.0</v>
      </c>
      <c r="G1382" s="8" t="s">
        <v>260</v>
      </c>
      <c r="H1382" s="8" t="s">
        <v>626</v>
      </c>
      <c r="I1382" s="8" t="s">
        <v>80</v>
      </c>
      <c r="J1382" s="8" t="s">
        <v>3570</v>
      </c>
      <c r="K1382" s="11">
        <v>45749.0</v>
      </c>
      <c r="L1382" s="68">
        <v>900000.0</v>
      </c>
      <c r="M1382" s="8" t="s">
        <v>2196</v>
      </c>
      <c r="N1382" s="10">
        <v>900000.0</v>
      </c>
      <c r="O1382" s="10">
        <v>900000.0</v>
      </c>
      <c r="P1382" s="10">
        <f t="shared" si="156"/>
        <v>0</v>
      </c>
      <c r="Q1382" s="8"/>
      <c r="R1382" s="8"/>
      <c r="S1382" s="8" t="s">
        <v>83</v>
      </c>
      <c r="T1382" s="8"/>
      <c r="U1382" s="8"/>
      <c r="V1382" s="8" t="s">
        <v>3571</v>
      </c>
      <c r="W1382" s="8" t="s">
        <v>3572</v>
      </c>
    </row>
    <row r="1383" ht="39.75" customHeight="1">
      <c r="A1383" s="7">
        <v>242.0</v>
      </c>
      <c r="B1383" s="7">
        <v>2025.0</v>
      </c>
      <c r="C1383" s="8" t="s">
        <v>495</v>
      </c>
      <c r="D1383" s="8" t="s">
        <v>728</v>
      </c>
      <c r="E1383" s="8" t="s">
        <v>2943</v>
      </c>
      <c r="F1383" s="10">
        <v>1250000.0</v>
      </c>
      <c r="G1383" s="8" t="s">
        <v>260</v>
      </c>
      <c r="H1383" s="8" t="s">
        <v>1673</v>
      </c>
      <c r="I1383" s="8" t="s">
        <v>80</v>
      </c>
      <c r="J1383" s="8" t="s">
        <v>3573</v>
      </c>
      <c r="K1383" s="11">
        <v>45758.0</v>
      </c>
      <c r="L1383" s="68">
        <v>1250000.0</v>
      </c>
      <c r="M1383" s="8" t="s">
        <v>3574</v>
      </c>
      <c r="N1383" s="10">
        <v>1250000.0</v>
      </c>
      <c r="O1383" s="10">
        <v>1250000.0</v>
      </c>
      <c r="P1383" s="10">
        <f t="shared" si="156"/>
        <v>0</v>
      </c>
      <c r="Q1383" s="8"/>
      <c r="R1383" s="8"/>
      <c r="S1383" s="8" t="s">
        <v>83</v>
      </c>
      <c r="T1383" s="8"/>
      <c r="U1383" s="8"/>
      <c r="V1383" s="8" t="s">
        <v>3575</v>
      </c>
      <c r="W1383" s="8" t="s">
        <v>3576</v>
      </c>
    </row>
    <row r="1384" ht="39.75" customHeight="1">
      <c r="A1384" s="7">
        <v>242.0</v>
      </c>
      <c r="B1384" s="7">
        <v>2025.0</v>
      </c>
      <c r="C1384" s="8" t="s">
        <v>495</v>
      </c>
      <c r="D1384" s="8" t="s">
        <v>728</v>
      </c>
      <c r="E1384" s="8" t="s">
        <v>2943</v>
      </c>
      <c r="F1384" s="10">
        <v>1880000.0</v>
      </c>
      <c r="G1384" s="8" t="s">
        <v>260</v>
      </c>
      <c r="H1384" s="8" t="s">
        <v>304</v>
      </c>
      <c r="I1384" s="8" t="s">
        <v>80</v>
      </c>
      <c r="J1384" s="8" t="s">
        <v>3577</v>
      </c>
      <c r="K1384" s="11">
        <v>45803.0</v>
      </c>
      <c r="L1384" s="68">
        <v>1880000.0</v>
      </c>
      <c r="M1384" s="8" t="s">
        <v>3578</v>
      </c>
      <c r="N1384" s="82">
        <v>1880000.0</v>
      </c>
      <c r="O1384" s="82">
        <v>1880000.0</v>
      </c>
      <c r="P1384" s="10">
        <f t="shared" si="156"/>
        <v>0</v>
      </c>
      <c r="Q1384" s="8"/>
      <c r="R1384" s="8"/>
      <c r="S1384" s="8" t="s">
        <v>83</v>
      </c>
      <c r="T1384" s="8"/>
      <c r="U1384" s="8"/>
      <c r="V1384" s="8" t="s">
        <v>3579</v>
      </c>
      <c r="W1384" s="8" t="s">
        <v>3580</v>
      </c>
    </row>
    <row r="1385" ht="39.75" customHeight="1">
      <c r="A1385" s="7">
        <v>242.0</v>
      </c>
      <c r="B1385" s="7">
        <v>2025.0</v>
      </c>
      <c r="C1385" s="8" t="s">
        <v>495</v>
      </c>
      <c r="D1385" s="8" t="s">
        <v>728</v>
      </c>
      <c r="E1385" s="8" t="s">
        <v>2943</v>
      </c>
      <c r="F1385" s="10">
        <v>270000.0</v>
      </c>
      <c r="G1385" s="8" t="s">
        <v>260</v>
      </c>
      <c r="H1385" s="8" t="s">
        <v>27</v>
      </c>
      <c r="I1385" s="8" t="s">
        <v>40</v>
      </c>
      <c r="J1385" s="8" t="s">
        <v>3581</v>
      </c>
      <c r="K1385" s="11">
        <v>45870.0</v>
      </c>
      <c r="L1385" s="68">
        <v>270000.0</v>
      </c>
      <c r="M1385" s="8" t="s">
        <v>2003</v>
      </c>
      <c r="N1385" s="10">
        <v>270000.0</v>
      </c>
      <c r="O1385" s="10">
        <v>270000.0</v>
      </c>
      <c r="P1385" s="10">
        <f t="shared" si="156"/>
        <v>0</v>
      </c>
      <c r="Q1385" s="8"/>
      <c r="R1385" s="8"/>
      <c r="S1385" s="8" t="s">
        <v>43</v>
      </c>
      <c r="T1385" s="8"/>
      <c r="U1385" s="8"/>
      <c r="V1385" s="8" t="s">
        <v>3582</v>
      </c>
      <c r="W1385" s="8" t="s">
        <v>3583</v>
      </c>
    </row>
    <row r="1386" ht="39.75" customHeight="1">
      <c r="A1386" s="7">
        <v>242.0</v>
      </c>
      <c r="B1386" s="7">
        <v>2025.0</v>
      </c>
      <c r="C1386" s="8" t="s">
        <v>495</v>
      </c>
      <c r="D1386" s="8" t="s">
        <v>728</v>
      </c>
      <c r="E1386" s="8" t="s">
        <v>2943</v>
      </c>
      <c r="F1386" s="10">
        <v>700000.0</v>
      </c>
      <c r="G1386" s="8" t="s">
        <v>66</v>
      </c>
      <c r="H1386" s="8" t="s">
        <v>27</v>
      </c>
      <c r="I1386" s="8" t="s">
        <v>67</v>
      </c>
      <c r="J1386" s="8" t="s">
        <v>3584</v>
      </c>
      <c r="K1386" s="11">
        <v>45904.0</v>
      </c>
      <c r="L1386" s="68">
        <v>700000.0</v>
      </c>
      <c r="M1386" s="8" t="s">
        <v>2015</v>
      </c>
      <c r="N1386" s="68">
        <v>700000.0</v>
      </c>
      <c r="O1386" s="68">
        <v>700000.0</v>
      </c>
      <c r="P1386" s="10">
        <f t="shared" si="156"/>
        <v>0</v>
      </c>
      <c r="Q1386" s="8"/>
      <c r="R1386" s="8"/>
      <c r="S1386" s="8" t="s">
        <v>31</v>
      </c>
      <c r="T1386" s="8"/>
      <c r="U1386" s="8"/>
      <c r="V1386" s="8" t="s">
        <v>3585</v>
      </c>
      <c r="W1386" s="8" t="s">
        <v>3586</v>
      </c>
    </row>
    <row r="1387" ht="39.75" customHeight="1">
      <c r="A1387" s="7">
        <v>243.0</v>
      </c>
      <c r="B1387" s="7">
        <v>2025.0</v>
      </c>
      <c r="C1387" s="8" t="s">
        <v>495</v>
      </c>
      <c r="D1387" s="8" t="s">
        <v>728</v>
      </c>
      <c r="E1387" s="8" t="s">
        <v>2943</v>
      </c>
      <c r="F1387" s="10">
        <v>30000.0</v>
      </c>
      <c r="G1387" s="8" t="s">
        <v>260</v>
      </c>
      <c r="H1387" s="8" t="s">
        <v>27</v>
      </c>
      <c r="I1387" s="8" t="s">
        <v>40</v>
      </c>
      <c r="J1387" s="8" t="s">
        <v>3587</v>
      </c>
      <c r="K1387" s="11">
        <v>45870.0</v>
      </c>
      <c r="L1387" s="68">
        <v>30000.0</v>
      </c>
      <c r="M1387" s="8" t="s">
        <v>2003</v>
      </c>
      <c r="N1387" s="10">
        <v>30000.0</v>
      </c>
      <c r="O1387" s="10">
        <v>30000.0</v>
      </c>
      <c r="P1387" s="10">
        <f t="shared" si="156"/>
        <v>0</v>
      </c>
      <c r="Q1387" s="8"/>
      <c r="R1387" s="8"/>
      <c r="S1387" s="8" t="s">
        <v>43</v>
      </c>
      <c r="T1387" s="8"/>
      <c r="U1387" s="8"/>
      <c r="V1387" s="8" t="s">
        <v>3582</v>
      </c>
      <c r="W1387" s="8" t="s">
        <v>3588</v>
      </c>
    </row>
    <row r="1388" ht="39.75" customHeight="1">
      <c r="A1388" s="7">
        <v>243.0</v>
      </c>
      <c r="B1388" s="7">
        <v>2025.0</v>
      </c>
      <c r="C1388" s="8" t="s">
        <v>495</v>
      </c>
      <c r="D1388" s="8" t="s">
        <v>728</v>
      </c>
      <c r="E1388" s="8" t="s">
        <v>2943</v>
      </c>
      <c r="F1388" s="10">
        <v>300000.0</v>
      </c>
      <c r="G1388" s="8" t="s">
        <v>260</v>
      </c>
      <c r="H1388" s="8" t="s">
        <v>27</v>
      </c>
      <c r="I1388" s="8" t="s">
        <v>40</v>
      </c>
      <c r="J1388" s="8" t="s">
        <v>3589</v>
      </c>
      <c r="K1388" s="11">
        <v>45883.0</v>
      </c>
      <c r="L1388" s="68">
        <v>300000.0</v>
      </c>
      <c r="M1388" s="8" t="s">
        <v>2003</v>
      </c>
      <c r="N1388" s="10">
        <v>300000.0</v>
      </c>
      <c r="O1388" s="10">
        <v>300000.0</v>
      </c>
      <c r="P1388" s="10">
        <f t="shared" si="156"/>
        <v>0</v>
      </c>
      <c r="Q1388" s="8"/>
      <c r="R1388" s="8"/>
      <c r="S1388" s="8" t="s">
        <v>43</v>
      </c>
      <c r="T1388" s="8"/>
      <c r="U1388" s="8"/>
      <c r="V1388" s="8" t="s">
        <v>3590</v>
      </c>
      <c r="W1388" s="8" t="s">
        <v>3591</v>
      </c>
    </row>
    <row r="1389" ht="39.75" customHeight="1">
      <c r="A1389" s="7">
        <v>243.0</v>
      </c>
      <c r="B1389" s="7">
        <v>2025.0</v>
      </c>
      <c r="C1389" s="8" t="s">
        <v>495</v>
      </c>
      <c r="D1389" s="8" t="s">
        <v>728</v>
      </c>
      <c r="E1389" s="8" t="s">
        <v>2943</v>
      </c>
      <c r="F1389" s="10">
        <v>600000.0</v>
      </c>
      <c r="G1389" s="8" t="s">
        <v>260</v>
      </c>
      <c r="H1389" s="8" t="s">
        <v>27</v>
      </c>
      <c r="I1389" s="8" t="s">
        <v>40</v>
      </c>
      <c r="J1389" s="8" t="s">
        <v>3592</v>
      </c>
      <c r="K1389" s="11">
        <v>45904.0</v>
      </c>
      <c r="L1389" s="68">
        <v>600000.0</v>
      </c>
      <c r="M1389" s="8" t="s">
        <v>3593</v>
      </c>
      <c r="N1389" s="10">
        <v>600000.0</v>
      </c>
      <c r="O1389" s="10">
        <v>600000.0</v>
      </c>
      <c r="P1389" s="10">
        <f t="shared" si="156"/>
        <v>0</v>
      </c>
      <c r="Q1389" s="8"/>
      <c r="R1389" s="8"/>
      <c r="S1389" s="8" t="s">
        <v>43</v>
      </c>
      <c r="T1389" s="8"/>
      <c r="U1389" s="8"/>
      <c r="V1389" s="8" t="s">
        <v>3582</v>
      </c>
      <c r="W1389" s="8" t="s">
        <v>3594</v>
      </c>
    </row>
    <row r="1390" ht="39.75" customHeight="1">
      <c r="A1390" s="7">
        <v>243.0</v>
      </c>
      <c r="B1390" s="7">
        <v>2025.0</v>
      </c>
      <c r="C1390" s="8" t="s">
        <v>495</v>
      </c>
      <c r="D1390" s="8" t="s">
        <v>728</v>
      </c>
      <c r="E1390" s="8" t="s">
        <v>2943</v>
      </c>
      <c r="F1390" s="10">
        <v>1070000.0</v>
      </c>
      <c r="G1390" s="8" t="s">
        <v>260</v>
      </c>
      <c r="H1390" s="8" t="s">
        <v>180</v>
      </c>
      <c r="I1390" s="8" t="s">
        <v>80</v>
      </c>
      <c r="J1390" s="70" t="s">
        <v>3595</v>
      </c>
      <c r="K1390" s="21">
        <v>45968.0</v>
      </c>
      <c r="L1390" s="76">
        <v>1070000.0</v>
      </c>
      <c r="M1390" s="9" t="s">
        <v>3596</v>
      </c>
      <c r="N1390" s="76">
        <v>1070000.0</v>
      </c>
      <c r="O1390" s="76">
        <v>1070000.0</v>
      </c>
      <c r="P1390" s="10">
        <f t="shared" si="156"/>
        <v>0</v>
      </c>
      <c r="Q1390" s="8"/>
      <c r="R1390" s="8"/>
      <c r="S1390" s="8" t="s">
        <v>83</v>
      </c>
      <c r="T1390" s="8"/>
      <c r="U1390" s="8"/>
      <c r="V1390" s="8" t="s">
        <v>3597</v>
      </c>
      <c r="W1390" s="9" t="s">
        <v>3598</v>
      </c>
    </row>
    <row r="1391" ht="39.75" customHeight="1">
      <c r="A1391" s="7">
        <v>244.0</v>
      </c>
      <c r="B1391" s="7">
        <v>2025.0</v>
      </c>
      <c r="C1391" s="8" t="s">
        <v>495</v>
      </c>
      <c r="D1391" s="8" t="s">
        <v>728</v>
      </c>
      <c r="E1391" s="8" t="s">
        <v>2943</v>
      </c>
      <c r="F1391" s="10">
        <v>3315661.67</v>
      </c>
      <c r="G1391" s="8" t="s">
        <v>66</v>
      </c>
      <c r="H1391" s="8" t="s">
        <v>313</v>
      </c>
      <c r="I1391" s="8" t="s">
        <v>67</v>
      </c>
      <c r="J1391" s="8" t="s">
        <v>3599</v>
      </c>
      <c r="K1391" s="11">
        <v>45734.0</v>
      </c>
      <c r="L1391" s="68">
        <v>3315661.67</v>
      </c>
      <c r="M1391" s="8" t="s">
        <v>3600</v>
      </c>
      <c r="N1391" s="10">
        <v>3315661.67</v>
      </c>
      <c r="O1391" s="10">
        <v>3315661.67</v>
      </c>
      <c r="P1391" s="10">
        <f t="shared" si="156"/>
        <v>0</v>
      </c>
      <c r="Q1391" s="8"/>
      <c r="R1391" s="8"/>
      <c r="S1391" s="8" t="s">
        <v>31</v>
      </c>
      <c r="T1391" s="8"/>
      <c r="U1391" s="8"/>
      <c r="V1391" s="8" t="s">
        <v>3601</v>
      </c>
      <c r="W1391" s="8" t="s">
        <v>3602</v>
      </c>
    </row>
    <row r="1392" ht="39.75" customHeight="1">
      <c r="A1392" s="7">
        <v>244.0</v>
      </c>
      <c r="B1392" s="7">
        <v>2025.0</v>
      </c>
      <c r="C1392" s="8" t="s">
        <v>495</v>
      </c>
      <c r="D1392" s="8" t="s">
        <v>728</v>
      </c>
      <c r="E1392" s="8" t="s">
        <v>2943</v>
      </c>
      <c r="F1392" s="10">
        <v>2684338.33</v>
      </c>
      <c r="G1392" s="8" t="s">
        <v>66</v>
      </c>
      <c r="H1392" s="8" t="s">
        <v>313</v>
      </c>
      <c r="I1392" s="8" t="s">
        <v>67</v>
      </c>
      <c r="J1392" s="8" t="s">
        <v>3603</v>
      </c>
      <c r="K1392" s="11">
        <v>45734.0</v>
      </c>
      <c r="L1392" s="68">
        <v>2684338.33</v>
      </c>
      <c r="M1392" s="8" t="s">
        <v>3600</v>
      </c>
      <c r="N1392" s="10">
        <v>2684338.33</v>
      </c>
      <c r="O1392" s="10">
        <v>2684338.33</v>
      </c>
      <c r="P1392" s="10">
        <f t="shared" si="156"/>
        <v>0</v>
      </c>
      <c r="Q1392" s="8"/>
      <c r="R1392" s="8"/>
      <c r="S1392" s="8" t="s">
        <v>31</v>
      </c>
      <c r="T1392" s="8"/>
      <c r="U1392" s="8"/>
      <c r="V1392" s="8" t="s">
        <v>3601</v>
      </c>
      <c r="W1392" s="8" t="s">
        <v>3604</v>
      </c>
    </row>
    <row r="1393" ht="39.75" customHeight="1">
      <c r="A1393" s="7">
        <v>244.0</v>
      </c>
      <c r="B1393" s="7">
        <v>2025.0</v>
      </c>
      <c r="C1393" s="8" t="s">
        <v>495</v>
      </c>
      <c r="D1393" s="8" t="s">
        <v>728</v>
      </c>
      <c r="E1393" s="8" t="s">
        <v>2943</v>
      </c>
      <c r="F1393" s="10">
        <v>1545414.96</v>
      </c>
      <c r="G1393" s="8" t="s">
        <v>66</v>
      </c>
      <c r="H1393" s="8" t="s">
        <v>313</v>
      </c>
      <c r="I1393" s="8" t="s">
        <v>67</v>
      </c>
      <c r="J1393" s="8" t="s">
        <v>3605</v>
      </c>
      <c r="K1393" s="11">
        <v>45756.0</v>
      </c>
      <c r="L1393" s="68">
        <v>1545414.96</v>
      </c>
      <c r="M1393" s="8" t="s">
        <v>3600</v>
      </c>
      <c r="N1393" s="10">
        <v>1545414.96</v>
      </c>
      <c r="O1393" s="10">
        <v>1545414.96</v>
      </c>
      <c r="P1393" s="10">
        <f t="shared" si="156"/>
        <v>0</v>
      </c>
      <c r="Q1393" s="8"/>
      <c r="R1393" s="8"/>
      <c r="S1393" s="8" t="s">
        <v>31</v>
      </c>
      <c r="T1393" s="8"/>
      <c r="U1393" s="8"/>
      <c r="V1393" s="8" t="s">
        <v>3601</v>
      </c>
      <c r="W1393" s="8" t="s">
        <v>3606</v>
      </c>
    </row>
    <row r="1394" ht="39.75" customHeight="1">
      <c r="A1394" s="7">
        <v>244.0</v>
      </c>
      <c r="B1394" s="7">
        <v>2025.0</v>
      </c>
      <c r="C1394" s="8" t="s">
        <v>495</v>
      </c>
      <c r="D1394" s="8" t="s">
        <v>728</v>
      </c>
      <c r="E1394" s="8" t="s">
        <v>2943</v>
      </c>
      <c r="F1394" s="10">
        <v>2454585.04</v>
      </c>
      <c r="G1394" s="8" t="s">
        <v>66</v>
      </c>
      <c r="H1394" s="8" t="s">
        <v>313</v>
      </c>
      <c r="I1394" s="8" t="s">
        <v>67</v>
      </c>
      <c r="J1394" s="8" t="s">
        <v>3607</v>
      </c>
      <c r="K1394" s="11">
        <v>45791.0</v>
      </c>
      <c r="L1394" s="68">
        <v>2454585.04</v>
      </c>
      <c r="M1394" s="8" t="s">
        <v>3600</v>
      </c>
      <c r="N1394" s="10">
        <v>2454585.04</v>
      </c>
      <c r="O1394" s="10">
        <v>2454585.04</v>
      </c>
      <c r="P1394" s="10">
        <f t="shared" si="156"/>
        <v>0</v>
      </c>
      <c r="Q1394" s="8"/>
      <c r="R1394" s="8"/>
      <c r="S1394" s="8" t="s">
        <v>31</v>
      </c>
      <c r="T1394" s="8"/>
      <c r="U1394" s="8"/>
      <c r="V1394" s="8" t="s">
        <v>3601</v>
      </c>
      <c r="W1394" s="8" t="s">
        <v>3608</v>
      </c>
    </row>
    <row r="1395" ht="39.75" customHeight="1">
      <c r="A1395" s="7">
        <v>245.0</v>
      </c>
      <c r="B1395" s="7">
        <v>2025.0</v>
      </c>
      <c r="C1395" s="8" t="s">
        <v>495</v>
      </c>
      <c r="D1395" s="8" t="s">
        <v>728</v>
      </c>
      <c r="E1395" s="8" t="s">
        <v>2943</v>
      </c>
      <c r="F1395" s="10">
        <v>8953186.9</v>
      </c>
      <c r="G1395" s="8" t="s">
        <v>66</v>
      </c>
      <c r="H1395" s="8" t="s">
        <v>27</v>
      </c>
      <c r="I1395" s="8" t="s">
        <v>67</v>
      </c>
      <c r="J1395" s="8" t="s">
        <v>3609</v>
      </c>
      <c r="K1395" s="11">
        <v>45722.0</v>
      </c>
      <c r="L1395" s="68">
        <v>8953186.9</v>
      </c>
      <c r="M1395" s="8" t="s">
        <v>2015</v>
      </c>
      <c r="N1395" s="10">
        <v>8953186.9</v>
      </c>
      <c r="O1395" s="10">
        <v>8953186.9</v>
      </c>
      <c r="P1395" s="10">
        <f t="shared" si="156"/>
        <v>0</v>
      </c>
      <c r="Q1395" s="8"/>
      <c r="R1395" s="8"/>
      <c r="S1395" s="8" t="s">
        <v>31</v>
      </c>
      <c r="T1395" s="8"/>
      <c r="U1395" s="8"/>
      <c r="V1395" s="8" t="s">
        <v>3558</v>
      </c>
      <c r="W1395" s="8" t="s">
        <v>3610</v>
      </c>
    </row>
    <row r="1396" ht="39.75" customHeight="1">
      <c r="A1396" s="7">
        <v>245.0</v>
      </c>
      <c r="B1396" s="7">
        <v>2025.0</v>
      </c>
      <c r="C1396" s="8" t="s">
        <v>495</v>
      </c>
      <c r="D1396" s="8" t="s">
        <v>728</v>
      </c>
      <c r="E1396" s="8" t="s">
        <v>2943</v>
      </c>
      <c r="F1396" s="10">
        <v>46813.1</v>
      </c>
      <c r="G1396" s="8" t="s">
        <v>66</v>
      </c>
      <c r="H1396" s="8" t="s">
        <v>27</v>
      </c>
      <c r="I1396" s="8" t="s">
        <v>67</v>
      </c>
      <c r="J1396" s="8" t="s">
        <v>3611</v>
      </c>
      <c r="K1396" s="11">
        <v>45770.0</v>
      </c>
      <c r="L1396" s="68">
        <v>46813.1</v>
      </c>
      <c r="M1396" s="8" t="s">
        <v>2015</v>
      </c>
      <c r="N1396" s="10">
        <v>46813.1</v>
      </c>
      <c r="O1396" s="10">
        <v>46813.1</v>
      </c>
      <c r="P1396" s="10">
        <f t="shared" si="156"/>
        <v>0</v>
      </c>
      <c r="Q1396" s="8"/>
      <c r="R1396" s="8"/>
      <c r="S1396" s="8" t="s">
        <v>31</v>
      </c>
      <c r="T1396" s="8"/>
      <c r="U1396" s="8"/>
      <c r="V1396" s="8" t="s">
        <v>3558</v>
      </c>
      <c r="W1396" s="8" t="s">
        <v>3612</v>
      </c>
    </row>
    <row r="1397" ht="39.75" customHeight="1">
      <c r="A1397" s="7">
        <v>245.0</v>
      </c>
      <c r="B1397" s="7">
        <v>2025.0</v>
      </c>
      <c r="C1397" s="8" t="s">
        <v>495</v>
      </c>
      <c r="D1397" s="8" t="s">
        <v>728</v>
      </c>
      <c r="E1397" s="8" t="s">
        <v>2943</v>
      </c>
      <c r="F1397" s="10">
        <v>1000000.0</v>
      </c>
      <c r="G1397" s="8" t="s">
        <v>66</v>
      </c>
      <c r="H1397" s="8" t="s">
        <v>27</v>
      </c>
      <c r="I1397" s="8" t="s">
        <v>67</v>
      </c>
      <c r="J1397" s="8" t="s">
        <v>3613</v>
      </c>
      <c r="K1397" s="11">
        <v>45825.0</v>
      </c>
      <c r="L1397" s="68">
        <v>1000000.0</v>
      </c>
      <c r="M1397" s="8" t="s">
        <v>2015</v>
      </c>
      <c r="N1397" s="68">
        <v>1000000.0</v>
      </c>
      <c r="O1397" s="68">
        <v>1000000.0</v>
      </c>
      <c r="P1397" s="10">
        <f t="shared" si="156"/>
        <v>0</v>
      </c>
      <c r="Q1397" s="8"/>
      <c r="R1397" s="8"/>
      <c r="S1397" s="8" t="s">
        <v>31</v>
      </c>
      <c r="T1397" s="8"/>
      <c r="U1397" s="8"/>
      <c r="V1397" s="8" t="s">
        <v>3558</v>
      </c>
      <c r="W1397" s="8" t="s">
        <v>3614</v>
      </c>
    </row>
    <row r="1398" ht="39.75" customHeight="1">
      <c r="A1398" s="7">
        <v>246.0</v>
      </c>
      <c r="B1398" s="7">
        <v>2025.0</v>
      </c>
      <c r="C1398" s="8" t="s">
        <v>495</v>
      </c>
      <c r="D1398" s="8" t="s">
        <v>728</v>
      </c>
      <c r="E1398" s="8" t="s">
        <v>2943</v>
      </c>
      <c r="F1398" s="10">
        <v>3100000.0</v>
      </c>
      <c r="G1398" s="8" t="s">
        <v>66</v>
      </c>
      <c r="H1398" s="8" t="s">
        <v>129</v>
      </c>
      <c r="I1398" s="8" t="s">
        <v>67</v>
      </c>
      <c r="J1398" s="8" t="s">
        <v>3615</v>
      </c>
      <c r="K1398" s="11">
        <v>45735.0</v>
      </c>
      <c r="L1398" s="68">
        <v>3100000.0</v>
      </c>
      <c r="M1398" s="8" t="s">
        <v>3616</v>
      </c>
      <c r="N1398" s="10">
        <v>3100000.0</v>
      </c>
      <c r="O1398" s="10">
        <v>3100000.0</v>
      </c>
      <c r="P1398" s="10">
        <f t="shared" si="156"/>
        <v>0</v>
      </c>
      <c r="Q1398" s="8"/>
      <c r="R1398" s="8"/>
      <c r="S1398" s="8" t="s">
        <v>31</v>
      </c>
      <c r="T1398" s="8"/>
      <c r="U1398" s="8"/>
      <c r="V1398" s="8" t="s">
        <v>3617</v>
      </c>
      <c r="W1398" s="8" t="s">
        <v>3618</v>
      </c>
    </row>
    <row r="1399" ht="39.75" customHeight="1">
      <c r="A1399" s="7">
        <v>246.0</v>
      </c>
      <c r="B1399" s="7">
        <v>2025.0</v>
      </c>
      <c r="C1399" s="8" t="s">
        <v>495</v>
      </c>
      <c r="D1399" s="8" t="s">
        <v>728</v>
      </c>
      <c r="E1399" s="8" t="s">
        <v>2943</v>
      </c>
      <c r="F1399" s="10">
        <v>706110.62</v>
      </c>
      <c r="G1399" s="8" t="s">
        <v>66</v>
      </c>
      <c r="H1399" s="8" t="s">
        <v>129</v>
      </c>
      <c r="I1399" s="8" t="s">
        <v>67</v>
      </c>
      <c r="J1399" s="8" t="s">
        <v>3619</v>
      </c>
      <c r="K1399" s="11">
        <v>45758.0</v>
      </c>
      <c r="L1399" s="68">
        <v>706110.62</v>
      </c>
      <c r="M1399" s="8" t="s">
        <v>3616</v>
      </c>
      <c r="N1399" s="10">
        <v>706110.62</v>
      </c>
      <c r="O1399" s="10">
        <v>706110.62</v>
      </c>
      <c r="P1399" s="10">
        <f t="shared" si="156"/>
        <v>0</v>
      </c>
      <c r="Q1399" s="8"/>
      <c r="R1399" s="8"/>
      <c r="S1399" s="8" t="s">
        <v>31</v>
      </c>
      <c r="T1399" s="8"/>
      <c r="U1399" s="8"/>
      <c r="V1399" s="8" t="s">
        <v>3617</v>
      </c>
      <c r="W1399" s="8" t="s">
        <v>3620</v>
      </c>
    </row>
    <row r="1400" ht="39.75" customHeight="1">
      <c r="A1400" s="7">
        <v>246.0</v>
      </c>
      <c r="B1400" s="7">
        <v>2025.0</v>
      </c>
      <c r="C1400" s="8" t="s">
        <v>495</v>
      </c>
      <c r="D1400" s="8" t="s">
        <v>728</v>
      </c>
      <c r="E1400" s="8" t="s">
        <v>2943</v>
      </c>
      <c r="F1400" s="10">
        <v>109713.02</v>
      </c>
      <c r="G1400" s="8" t="s">
        <v>66</v>
      </c>
      <c r="H1400" s="8" t="s">
        <v>129</v>
      </c>
      <c r="I1400" s="8" t="s">
        <v>67</v>
      </c>
      <c r="J1400" s="8" t="s">
        <v>3621</v>
      </c>
      <c r="K1400" s="11">
        <v>45762.0</v>
      </c>
      <c r="L1400" s="68">
        <v>109713.02</v>
      </c>
      <c r="M1400" s="8" t="s">
        <v>3616</v>
      </c>
      <c r="N1400" s="10">
        <v>109713.02</v>
      </c>
      <c r="O1400" s="10">
        <v>109713.02</v>
      </c>
      <c r="P1400" s="10">
        <f t="shared" si="156"/>
        <v>0</v>
      </c>
      <c r="Q1400" s="8"/>
      <c r="R1400" s="8"/>
      <c r="S1400" s="8" t="s">
        <v>31</v>
      </c>
      <c r="T1400" s="8"/>
      <c r="U1400" s="8"/>
      <c r="V1400" s="8" t="s">
        <v>3617</v>
      </c>
      <c r="W1400" s="8" t="s">
        <v>3618</v>
      </c>
    </row>
    <row r="1401" ht="39.75" customHeight="1">
      <c r="A1401" s="7">
        <v>246.0</v>
      </c>
      <c r="B1401" s="7">
        <v>2025.0</v>
      </c>
      <c r="C1401" s="8" t="s">
        <v>495</v>
      </c>
      <c r="D1401" s="8" t="s">
        <v>728</v>
      </c>
      <c r="E1401" s="8" t="s">
        <v>2943</v>
      </c>
      <c r="F1401" s="10">
        <v>83616.63</v>
      </c>
      <c r="G1401" s="8" t="s">
        <v>66</v>
      </c>
      <c r="H1401" s="8" t="s">
        <v>129</v>
      </c>
      <c r="I1401" s="8" t="s">
        <v>67</v>
      </c>
      <c r="J1401" s="8" t="s">
        <v>3622</v>
      </c>
      <c r="K1401" s="11">
        <v>45762.0</v>
      </c>
      <c r="L1401" s="10">
        <v>83616.63</v>
      </c>
      <c r="M1401" s="8" t="s">
        <v>3616</v>
      </c>
      <c r="N1401" s="10">
        <v>83616.63</v>
      </c>
      <c r="O1401" s="10">
        <v>83616.63</v>
      </c>
      <c r="P1401" s="10">
        <f t="shared" si="156"/>
        <v>0</v>
      </c>
      <c r="Q1401" s="8"/>
      <c r="R1401" s="8"/>
      <c r="S1401" s="8" t="s">
        <v>31</v>
      </c>
      <c r="T1401" s="8"/>
      <c r="U1401" s="8"/>
      <c r="V1401" s="8" t="s">
        <v>3617</v>
      </c>
      <c r="W1401" s="8" t="s">
        <v>3623</v>
      </c>
    </row>
    <row r="1402" ht="39.75" customHeight="1">
      <c r="A1402" s="7">
        <v>246.0</v>
      </c>
      <c r="B1402" s="7">
        <v>2025.0</v>
      </c>
      <c r="C1402" s="8" t="s">
        <v>495</v>
      </c>
      <c r="D1402" s="8" t="s">
        <v>728</v>
      </c>
      <c r="E1402" s="8" t="s">
        <v>2943</v>
      </c>
      <c r="F1402" s="10">
        <v>1000000.0</v>
      </c>
      <c r="G1402" s="8" t="s">
        <v>507</v>
      </c>
      <c r="H1402" s="8" t="s">
        <v>180</v>
      </c>
      <c r="I1402" s="8" t="s">
        <v>67</v>
      </c>
      <c r="J1402" s="8" t="s">
        <v>3624</v>
      </c>
      <c r="K1402" s="11">
        <v>45903.0</v>
      </c>
      <c r="L1402" s="68">
        <v>1000000.0</v>
      </c>
      <c r="M1402" s="8" t="s">
        <v>3625</v>
      </c>
      <c r="N1402" s="68">
        <v>1000000.0</v>
      </c>
      <c r="O1402" s="68">
        <v>1000000.0</v>
      </c>
      <c r="P1402" s="10">
        <f t="shared" si="156"/>
        <v>0</v>
      </c>
      <c r="Q1402" s="8"/>
      <c r="R1402" s="8"/>
      <c r="S1402" s="8" t="s">
        <v>31</v>
      </c>
      <c r="T1402" s="8"/>
      <c r="U1402" s="8"/>
      <c r="V1402" s="8" t="s">
        <v>3626</v>
      </c>
      <c r="W1402" s="8" t="s">
        <v>3627</v>
      </c>
    </row>
    <row r="1403" ht="39.75" customHeight="1">
      <c r="A1403" s="7">
        <v>246.0</v>
      </c>
      <c r="B1403" s="7">
        <v>2025.0</v>
      </c>
      <c r="C1403" s="8" t="s">
        <v>495</v>
      </c>
      <c r="D1403" s="8" t="s">
        <v>728</v>
      </c>
      <c r="E1403" s="8" t="s">
        <v>2943</v>
      </c>
      <c r="F1403" s="10">
        <v>559.73</v>
      </c>
      <c r="G1403" s="8" t="s">
        <v>66</v>
      </c>
      <c r="H1403" s="8" t="s">
        <v>313</v>
      </c>
      <c r="I1403" s="8" t="s">
        <v>67</v>
      </c>
      <c r="J1403" s="8" t="s">
        <v>3628</v>
      </c>
      <c r="K1403" s="11">
        <v>45940.0</v>
      </c>
      <c r="L1403" s="68">
        <v>559.73</v>
      </c>
      <c r="M1403" s="8" t="s">
        <v>3600</v>
      </c>
      <c r="N1403" s="68">
        <v>559.73</v>
      </c>
      <c r="O1403" s="68">
        <v>559.73</v>
      </c>
      <c r="P1403" s="10">
        <f t="shared" si="156"/>
        <v>0</v>
      </c>
      <c r="Q1403" s="8"/>
      <c r="R1403" s="8"/>
      <c r="S1403" s="8" t="s">
        <v>31</v>
      </c>
      <c r="T1403" s="8"/>
      <c r="U1403" s="8"/>
      <c r="V1403" s="8" t="s">
        <v>3629</v>
      </c>
      <c r="W1403" s="8" t="s">
        <v>3630</v>
      </c>
    </row>
    <row r="1404" ht="39.75" customHeight="1">
      <c r="A1404" s="7">
        <v>247.0</v>
      </c>
      <c r="B1404" s="7">
        <v>2025.0</v>
      </c>
      <c r="C1404" s="8" t="s">
        <v>495</v>
      </c>
      <c r="D1404" s="8" t="s">
        <v>728</v>
      </c>
      <c r="E1404" s="8" t="s">
        <v>2943</v>
      </c>
      <c r="F1404" s="10">
        <v>1684412.97</v>
      </c>
      <c r="G1404" s="8" t="s">
        <v>66</v>
      </c>
      <c r="H1404" s="8" t="s">
        <v>129</v>
      </c>
      <c r="I1404" s="8" t="s">
        <v>67</v>
      </c>
      <c r="J1404" s="8" t="s">
        <v>3631</v>
      </c>
      <c r="K1404" s="11">
        <v>45804.0</v>
      </c>
      <c r="L1404" s="68">
        <v>1684412.97</v>
      </c>
      <c r="M1404" s="8" t="s">
        <v>3616</v>
      </c>
      <c r="N1404" s="10">
        <v>1684412.97</v>
      </c>
      <c r="O1404" s="10">
        <v>1684412.97</v>
      </c>
      <c r="P1404" s="10">
        <f t="shared" si="156"/>
        <v>0</v>
      </c>
      <c r="Q1404" s="8"/>
      <c r="R1404" s="8"/>
      <c r="S1404" s="8" t="s">
        <v>31</v>
      </c>
      <c r="T1404" s="8"/>
      <c r="U1404" s="8"/>
      <c r="V1404" s="8" t="s">
        <v>3617</v>
      </c>
      <c r="W1404" s="8" t="s">
        <v>3632</v>
      </c>
    </row>
    <row r="1405" ht="39.75" customHeight="1">
      <c r="A1405" s="7">
        <v>247.0</v>
      </c>
      <c r="B1405" s="7">
        <v>2025.0</v>
      </c>
      <c r="C1405" s="8" t="s">
        <v>495</v>
      </c>
      <c r="D1405" s="8" t="s">
        <v>728</v>
      </c>
      <c r="E1405" s="8" t="s">
        <v>2943</v>
      </c>
      <c r="F1405" s="10">
        <v>1996000.0</v>
      </c>
      <c r="G1405" s="8" t="s">
        <v>66</v>
      </c>
      <c r="H1405" s="8" t="s">
        <v>313</v>
      </c>
      <c r="I1405" s="8" t="s">
        <v>67</v>
      </c>
      <c r="J1405" s="8" t="s">
        <v>3633</v>
      </c>
      <c r="K1405" s="11">
        <v>45831.0</v>
      </c>
      <c r="L1405" s="68">
        <v>1996000.0</v>
      </c>
      <c r="M1405" s="8" t="s">
        <v>3600</v>
      </c>
      <c r="N1405" s="68">
        <v>1996000.0</v>
      </c>
      <c r="O1405" s="68">
        <v>1996000.0</v>
      </c>
      <c r="P1405" s="10">
        <f t="shared" si="156"/>
        <v>0</v>
      </c>
      <c r="Q1405" s="8"/>
      <c r="R1405" s="8"/>
      <c r="S1405" s="8" t="s">
        <v>31</v>
      </c>
      <c r="T1405" s="8"/>
      <c r="U1405" s="8"/>
      <c r="V1405" s="8" t="s">
        <v>3629</v>
      </c>
      <c r="W1405" s="8" t="s">
        <v>3634</v>
      </c>
    </row>
    <row r="1406" ht="39.75" customHeight="1">
      <c r="A1406" s="7">
        <v>247.0</v>
      </c>
      <c r="B1406" s="7">
        <v>2025.0</v>
      </c>
      <c r="C1406" s="8" t="s">
        <v>495</v>
      </c>
      <c r="D1406" s="8" t="s">
        <v>728</v>
      </c>
      <c r="E1406" s="8" t="s">
        <v>2943</v>
      </c>
      <c r="F1406" s="10">
        <v>1000000.0</v>
      </c>
      <c r="G1406" s="8" t="s">
        <v>66</v>
      </c>
      <c r="H1406" s="8" t="s">
        <v>313</v>
      </c>
      <c r="I1406" s="8" t="s">
        <v>67</v>
      </c>
      <c r="J1406" s="8" t="s">
        <v>3635</v>
      </c>
      <c r="K1406" s="11">
        <v>45839.0</v>
      </c>
      <c r="L1406" s="68">
        <v>1000000.0</v>
      </c>
      <c r="M1406" s="8" t="s">
        <v>3600</v>
      </c>
      <c r="N1406" s="10">
        <v>1000000.0</v>
      </c>
      <c r="O1406" s="10">
        <v>1000000.0</v>
      </c>
      <c r="P1406" s="10">
        <f t="shared" si="156"/>
        <v>0</v>
      </c>
      <c r="Q1406" s="8"/>
      <c r="R1406" s="8"/>
      <c r="S1406" s="8" t="s">
        <v>31</v>
      </c>
      <c r="T1406" s="8"/>
      <c r="U1406" s="8"/>
      <c r="V1406" s="8" t="s">
        <v>3629</v>
      </c>
      <c r="W1406" s="8" t="s">
        <v>3636</v>
      </c>
    </row>
    <row r="1407" ht="39.75" customHeight="1">
      <c r="A1407" s="7">
        <v>247.0</v>
      </c>
      <c r="B1407" s="7">
        <v>2025.0</v>
      </c>
      <c r="C1407" s="8" t="s">
        <v>495</v>
      </c>
      <c r="D1407" s="8" t="s">
        <v>728</v>
      </c>
      <c r="E1407" s="8" t="s">
        <v>2943</v>
      </c>
      <c r="F1407" s="10">
        <v>4000.0</v>
      </c>
      <c r="G1407" s="8" t="s">
        <v>66</v>
      </c>
      <c r="H1407" s="8" t="s">
        <v>313</v>
      </c>
      <c r="I1407" s="8" t="s">
        <v>67</v>
      </c>
      <c r="J1407" s="8" t="s">
        <v>3637</v>
      </c>
      <c r="K1407" s="11">
        <v>45855.0</v>
      </c>
      <c r="L1407" s="68">
        <v>4000.0</v>
      </c>
      <c r="M1407" s="8" t="s">
        <v>3600</v>
      </c>
      <c r="N1407" s="10">
        <v>4000.0</v>
      </c>
      <c r="O1407" s="10">
        <v>4000.0</v>
      </c>
      <c r="P1407" s="10">
        <f t="shared" si="156"/>
        <v>0</v>
      </c>
      <c r="Q1407" s="8"/>
      <c r="R1407" s="8"/>
      <c r="S1407" s="8" t="s">
        <v>31</v>
      </c>
      <c r="T1407" s="8"/>
      <c r="U1407" s="8"/>
      <c r="V1407" s="8" t="s">
        <v>3629</v>
      </c>
      <c r="W1407" s="8" t="s">
        <v>3638</v>
      </c>
    </row>
    <row r="1408" ht="39.75" customHeight="1">
      <c r="A1408" s="7">
        <v>247.0</v>
      </c>
      <c r="B1408" s="7">
        <v>2025.0</v>
      </c>
      <c r="C1408" s="8" t="s">
        <v>495</v>
      </c>
      <c r="D1408" s="8" t="s">
        <v>728</v>
      </c>
      <c r="E1408" s="8" t="s">
        <v>2943</v>
      </c>
      <c r="F1408" s="10">
        <v>315587.03</v>
      </c>
      <c r="G1408" s="8" t="s">
        <v>66</v>
      </c>
      <c r="H1408" s="8" t="s">
        <v>313</v>
      </c>
      <c r="I1408" s="8" t="s">
        <v>67</v>
      </c>
      <c r="J1408" s="8" t="s">
        <v>3639</v>
      </c>
      <c r="K1408" s="11">
        <v>45940.0</v>
      </c>
      <c r="L1408" s="10">
        <v>315587.03</v>
      </c>
      <c r="M1408" s="8" t="s">
        <v>3600</v>
      </c>
      <c r="N1408" s="10">
        <v>315587.03</v>
      </c>
      <c r="O1408" s="10">
        <v>315587.03</v>
      </c>
      <c r="P1408" s="10">
        <f t="shared" si="156"/>
        <v>0</v>
      </c>
      <c r="Q1408" s="8"/>
      <c r="R1408" s="8"/>
      <c r="S1408" s="8" t="s">
        <v>31</v>
      </c>
      <c r="T1408" s="8"/>
      <c r="U1408" s="8"/>
      <c r="V1408" s="8" t="s">
        <v>3629</v>
      </c>
      <c r="W1408" s="8" t="s">
        <v>3640</v>
      </c>
    </row>
    <row r="1409" ht="39.75" customHeight="1">
      <c r="A1409" s="7">
        <v>248.0</v>
      </c>
      <c r="B1409" s="7">
        <v>2025.0</v>
      </c>
      <c r="C1409" s="8" t="s">
        <v>495</v>
      </c>
      <c r="D1409" s="8" t="s">
        <v>728</v>
      </c>
      <c r="E1409" s="8" t="s">
        <v>2943</v>
      </c>
      <c r="F1409" s="22">
        <v>8200000.0</v>
      </c>
      <c r="G1409" s="8" t="s">
        <v>66</v>
      </c>
      <c r="H1409" s="8" t="s">
        <v>27</v>
      </c>
      <c r="I1409" s="8" t="s">
        <v>67</v>
      </c>
      <c r="J1409" s="8" t="s">
        <v>3641</v>
      </c>
      <c r="K1409" s="11">
        <v>45782.0</v>
      </c>
      <c r="L1409" s="68">
        <v>8200000.0</v>
      </c>
      <c r="M1409" s="8" t="s">
        <v>2015</v>
      </c>
      <c r="N1409" s="68">
        <v>8200000.0</v>
      </c>
      <c r="O1409" s="68">
        <v>8200000.0</v>
      </c>
      <c r="P1409" s="10">
        <f t="shared" si="156"/>
        <v>0</v>
      </c>
      <c r="Q1409" s="8"/>
      <c r="R1409" s="8"/>
      <c r="S1409" s="8" t="s">
        <v>31</v>
      </c>
      <c r="T1409" s="8"/>
      <c r="U1409" s="8"/>
      <c r="V1409" s="8" t="s">
        <v>3642</v>
      </c>
      <c r="W1409" s="8" t="s">
        <v>3643</v>
      </c>
    </row>
    <row r="1410" ht="39.75" customHeight="1">
      <c r="A1410" s="7">
        <v>248.0</v>
      </c>
      <c r="B1410" s="7">
        <v>2025.0</v>
      </c>
      <c r="C1410" s="8" t="s">
        <v>495</v>
      </c>
      <c r="D1410" s="8" t="s">
        <v>728</v>
      </c>
      <c r="E1410" s="8" t="s">
        <v>2943</v>
      </c>
      <c r="F1410" s="22">
        <v>1300000.0</v>
      </c>
      <c r="G1410" s="8" t="s">
        <v>66</v>
      </c>
      <c r="H1410" s="8" t="s">
        <v>27</v>
      </c>
      <c r="I1410" s="8" t="s">
        <v>67</v>
      </c>
      <c r="J1410" s="8" t="s">
        <v>3644</v>
      </c>
      <c r="K1410" s="11">
        <v>45782.0</v>
      </c>
      <c r="L1410" s="68">
        <v>1300000.0</v>
      </c>
      <c r="M1410" s="8" t="s">
        <v>2015</v>
      </c>
      <c r="N1410" s="10">
        <v>1300000.0</v>
      </c>
      <c r="O1410" s="10">
        <v>1300000.0</v>
      </c>
      <c r="P1410" s="10">
        <f t="shared" si="156"/>
        <v>0</v>
      </c>
      <c r="Q1410" s="8"/>
      <c r="R1410" s="8"/>
      <c r="S1410" s="8" t="s">
        <v>31</v>
      </c>
      <c r="T1410" s="8"/>
      <c r="U1410" s="8"/>
      <c r="V1410" s="8" t="s">
        <v>3642</v>
      </c>
      <c r="W1410" s="8" t="s">
        <v>3645</v>
      </c>
    </row>
    <row r="1411" ht="39.75" customHeight="1">
      <c r="A1411" s="7">
        <v>248.0</v>
      </c>
      <c r="B1411" s="7">
        <v>2025.0</v>
      </c>
      <c r="C1411" s="8" t="s">
        <v>495</v>
      </c>
      <c r="D1411" s="8" t="s">
        <v>728</v>
      </c>
      <c r="E1411" s="8" t="s">
        <v>2943</v>
      </c>
      <c r="F1411" s="22">
        <v>756003.0</v>
      </c>
      <c r="G1411" s="8" t="s">
        <v>74</v>
      </c>
      <c r="H1411" s="8" t="s">
        <v>27</v>
      </c>
      <c r="I1411" s="8" t="s">
        <v>123</v>
      </c>
      <c r="J1411" s="8" t="s">
        <v>3646</v>
      </c>
      <c r="K1411" s="11">
        <v>45796.0</v>
      </c>
      <c r="L1411" s="68">
        <v>756003.0</v>
      </c>
      <c r="M1411" s="8" t="s">
        <v>3647</v>
      </c>
      <c r="N1411" s="10">
        <v>756003.0</v>
      </c>
      <c r="O1411" s="10">
        <v>756003.0</v>
      </c>
      <c r="P1411" s="10">
        <f t="shared" si="156"/>
        <v>0</v>
      </c>
      <c r="Q1411" s="8"/>
      <c r="R1411" s="8"/>
      <c r="S1411" s="8" t="s">
        <v>31</v>
      </c>
      <c r="T1411" s="8"/>
      <c r="U1411" s="8"/>
      <c r="V1411" s="8" t="s">
        <v>3648</v>
      </c>
      <c r="W1411" s="8" t="s">
        <v>3649</v>
      </c>
    </row>
    <row r="1412" ht="39.75" customHeight="1">
      <c r="A1412" s="7">
        <v>248.0</v>
      </c>
      <c r="B1412" s="7">
        <v>2025.0</v>
      </c>
      <c r="C1412" s="8" t="s">
        <v>495</v>
      </c>
      <c r="D1412" s="8" t="s">
        <v>728</v>
      </c>
      <c r="E1412" s="8" t="s">
        <v>2943</v>
      </c>
      <c r="F1412" s="22">
        <v>503997.0</v>
      </c>
      <c r="G1412" s="8" t="s">
        <v>74</v>
      </c>
      <c r="H1412" s="8" t="s">
        <v>27</v>
      </c>
      <c r="I1412" s="8" t="s">
        <v>123</v>
      </c>
      <c r="J1412" s="8" t="s">
        <v>3650</v>
      </c>
      <c r="K1412" s="11">
        <v>45796.0</v>
      </c>
      <c r="L1412" s="68">
        <v>503997.0</v>
      </c>
      <c r="M1412" s="8" t="s">
        <v>3647</v>
      </c>
      <c r="N1412" s="10">
        <v>503997.0</v>
      </c>
      <c r="O1412" s="10">
        <v>503997.0</v>
      </c>
      <c r="P1412" s="10">
        <f t="shared" si="156"/>
        <v>0</v>
      </c>
      <c r="Q1412" s="8"/>
      <c r="R1412" s="8"/>
      <c r="S1412" s="8" t="s">
        <v>31</v>
      </c>
      <c r="T1412" s="8"/>
      <c r="U1412" s="8"/>
      <c r="V1412" s="8" t="s">
        <v>3648</v>
      </c>
      <c r="W1412" s="8" t="s">
        <v>3651</v>
      </c>
    </row>
    <row r="1413" ht="39.75" customHeight="1">
      <c r="A1413" s="7">
        <v>248.0</v>
      </c>
      <c r="B1413" s="7">
        <v>2025.0</v>
      </c>
      <c r="C1413" s="8" t="s">
        <v>495</v>
      </c>
      <c r="D1413" s="8" t="s">
        <v>728</v>
      </c>
      <c r="E1413" s="8" t="s">
        <v>2943</v>
      </c>
      <c r="F1413" s="22">
        <v>438946.95</v>
      </c>
      <c r="G1413" s="8" t="s">
        <v>66</v>
      </c>
      <c r="H1413" s="8" t="s">
        <v>27</v>
      </c>
      <c r="I1413" s="8" t="s">
        <v>80</v>
      </c>
      <c r="J1413" s="8" t="s">
        <v>3652</v>
      </c>
      <c r="K1413" s="11">
        <v>45800.0</v>
      </c>
      <c r="L1413" s="10">
        <v>438946.95</v>
      </c>
      <c r="M1413" s="8" t="s">
        <v>3653</v>
      </c>
      <c r="N1413" s="10">
        <v>438946.95</v>
      </c>
      <c r="O1413" s="10">
        <v>438946.95</v>
      </c>
      <c r="P1413" s="10">
        <f t="shared" si="156"/>
        <v>0</v>
      </c>
      <c r="Q1413" s="8"/>
      <c r="R1413" s="8"/>
      <c r="S1413" s="8" t="s">
        <v>83</v>
      </c>
      <c r="T1413" s="8"/>
      <c r="U1413" s="8"/>
      <c r="V1413" s="8" t="s">
        <v>2450</v>
      </c>
      <c r="W1413" s="8" t="s">
        <v>3654</v>
      </c>
    </row>
    <row r="1414" ht="39.75" customHeight="1">
      <c r="A1414" s="7">
        <v>248.0</v>
      </c>
      <c r="B1414" s="7">
        <v>2025.0</v>
      </c>
      <c r="C1414" s="8" t="s">
        <v>495</v>
      </c>
      <c r="D1414" s="8" t="s">
        <v>728</v>
      </c>
      <c r="E1414" s="8" t="s">
        <v>2943</v>
      </c>
      <c r="F1414" s="22">
        <v>416666.66</v>
      </c>
      <c r="G1414" s="8" t="s">
        <v>66</v>
      </c>
      <c r="H1414" s="8" t="s">
        <v>180</v>
      </c>
      <c r="I1414" s="8" t="s">
        <v>80</v>
      </c>
      <c r="J1414" s="67" t="s">
        <v>3655</v>
      </c>
      <c r="K1414" s="11">
        <v>45819.0</v>
      </c>
      <c r="L1414" s="10">
        <v>416666.66</v>
      </c>
      <c r="M1414" s="10" t="s">
        <v>3656</v>
      </c>
      <c r="N1414" s="10">
        <v>416666.66</v>
      </c>
      <c r="O1414" s="10">
        <v>416666.66</v>
      </c>
      <c r="P1414" s="10">
        <f t="shared" si="156"/>
        <v>0</v>
      </c>
      <c r="Q1414" s="8"/>
      <c r="R1414" s="8"/>
      <c r="S1414" s="8" t="s">
        <v>83</v>
      </c>
      <c r="T1414" s="8"/>
      <c r="U1414" s="8"/>
      <c r="V1414" s="8" t="s">
        <v>3657</v>
      </c>
      <c r="W1414" s="8" t="s">
        <v>3658</v>
      </c>
    </row>
    <row r="1415" ht="39.75" customHeight="1">
      <c r="A1415" s="7">
        <v>248.0</v>
      </c>
      <c r="B1415" s="7">
        <v>2025.0</v>
      </c>
      <c r="C1415" s="8" t="s">
        <v>495</v>
      </c>
      <c r="D1415" s="8" t="s">
        <v>728</v>
      </c>
      <c r="E1415" s="8" t="s">
        <v>2943</v>
      </c>
      <c r="F1415" s="22">
        <v>500000.0</v>
      </c>
      <c r="G1415" s="8" t="s">
        <v>66</v>
      </c>
      <c r="H1415" s="8" t="s">
        <v>27</v>
      </c>
      <c r="I1415" s="8" t="s">
        <v>67</v>
      </c>
      <c r="J1415" s="8" t="s">
        <v>3659</v>
      </c>
      <c r="K1415" s="11">
        <v>45888.0</v>
      </c>
      <c r="L1415" s="68">
        <v>500000.0</v>
      </c>
      <c r="M1415" s="8" t="s">
        <v>2015</v>
      </c>
      <c r="N1415" s="68">
        <v>500000.0</v>
      </c>
      <c r="O1415" s="68">
        <v>500000.0</v>
      </c>
      <c r="P1415" s="10">
        <f t="shared" si="156"/>
        <v>0</v>
      </c>
      <c r="Q1415" s="8"/>
      <c r="R1415" s="8"/>
      <c r="S1415" s="8" t="s">
        <v>31</v>
      </c>
      <c r="T1415" s="8"/>
      <c r="U1415" s="8"/>
      <c r="V1415" s="8" t="s">
        <v>3642</v>
      </c>
      <c r="W1415" s="8" t="s">
        <v>3660</v>
      </c>
    </row>
    <row r="1416" ht="39.75" customHeight="1">
      <c r="A1416" s="7">
        <v>248.0</v>
      </c>
      <c r="B1416" s="7">
        <v>2025.0</v>
      </c>
      <c r="C1416" s="8" t="s">
        <v>495</v>
      </c>
      <c r="D1416" s="8" t="s">
        <v>728</v>
      </c>
      <c r="E1416" s="8" t="s">
        <v>2943</v>
      </c>
      <c r="F1416" s="22">
        <v>800000.0</v>
      </c>
      <c r="G1416" s="8" t="s">
        <v>260</v>
      </c>
      <c r="H1416" s="8" t="s">
        <v>27</v>
      </c>
      <c r="I1416" s="8" t="s">
        <v>80</v>
      </c>
      <c r="J1416" s="8" t="s">
        <v>3661</v>
      </c>
      <c r="K1416" s="11">
        <v>45950.0</v>
      </c>
      <c r="L1416" s="10">
        <v>800000.0</v>
      </c>
      <c r="M1416" s="8" t="s">
        <v>3662</v>
      </c>
      <c r="N1416" s="10">
        <v>800000.0</v>
      </c>
      <c r="O1416" s="10">
        <v>800000.0</v>
      </c>
      <c r="P1416" s="10">
        <f t="shared" si="156"/>
        <v>0</v>
      </c>
      <c r="Q1416" s="8"/>
      <c r="R1416" s="8"/>
      <c r="S1416" s="8" t="s">
        <v>83</v>
      </c>
      <c r="T1416" s="8"/>
      <c r="U1416" s="8"/>
      <c r="V1416" s="8" t="s">
        <v>3663</v>
      </c>
      <c r="W1416" s="8" t="s">
        <v>3664</v>
      </c>
    </row>
    <row r="1417" ht="39.75" customHeight="1">
      <c r="A1417" s="7">
        <v>248.0</v>
      </c>
      <c r="B1417" s="7">
        <v>2025.0</v>
      </c>
      <c r="C1417" s="8" t="s">
        <v>495</v>
      </c>
      <c r="D1417" s="8" t="s">
        <v>728</v>
      </c>
      <c r="E1417" s="8" t="s">
        <v>2943</v>
      </c>
      <c r="F1417" s="22">
        <v>3140811.05</v>
      </c>
      <c r="G1417" s="8" t="s">
        <v>66</v>
      </c>
      <c r="H1417" s="8" t="s">
        <v>27</v>
      </c>
      <c r="I1417" s="8" t="s">
        <v>67</v>
      </c>
      <c r="J1417" s="8" t="s">
        <v>3665</v>
      </c>
      <c r="K1417" s="11">
        <v>45986.0</v>
      </c>
      <c r="L1417" s="10">
        <v>3140811.05</v>
      </c>
      <c r="M1417" s="8" t="s">
        <v>1924</v>
      </c>
      <c r="N1417" s="10">
        <v>3140811.05</v>
      </c>
      <c r="O1417" s="10">
        <v>3140811.05</v>
      </c>
      <c r="P1417" s="10">
        <f t="shared" si="156"/>
        <v>0</v>
      </c>
      <c r="Q1417" s="8"/>
      <c r="R1417" s="8"/>
      <c r="S1417" s="8" t="s">
        <v>31</v>
      </c>
      <c r="T1417" s="8"/>
      <c r="U1417" s="8"/>
      <c r="V1417" s="8" t="s">
        <v>3666</v>
      </c>
      <c r="W1417" s="8" t="s">
        <v>3667</v>
      </c>
    </row>
    <row r="1418" ht="39.75" customHeight="1">
      <c r="A1418" s="7">
        <v>248.0</v>
      </c>
      <c r="B1418" s="7">
        <v>2025.0</v>
      </c>
      <c r="C1418" s="8" t="s">
        <v>495</v>
      </c>
      <c r="D1418" s="8" t="s">
        <v>728</v>
      </c>
      <c r="E1418" s="8" t="s">
        <v>2943</v>
      </c>
      <c r="F1418" s="22">
        <v>802000.0</v>
      </c>
      <c r="G1418" s="8" t="s">
        <v>260</v>
      </c>
      <c r="H1418" s="8" t="s">
        <v>450</v>
      </c>
      <c r="I1418" s="8" t="s">
        <v>80</v>
      </c>
      <c r="J1418" s="8" t="s">
        <v>3668</v>
      </c>
      <c r="K1418" s="11">
        <v>45988.0</v>
      </c>
      <c r="L1418" s="10">
        <v>802000.0</v>
      </c>
      <c r="M1418" s="8" t="s">
        <v>3662</v>
      </c>
      <c r="N1418" s="10">
        <v>802000.0</v>
      </c>
      <c r="O1418" s="10">
        <v>802000.0</v>
      </c>
      <c r="P1418" s="10">
        <f t="shared" si="156"/>
        <v>0</v>
      </c>
      <c r="Q1418" s="8"/>
      <c r="R1418" s="8"/>
      <c r="S1418" s="8" t="s">
        <v>83</v>
      </c>
      <c r="T1418" s="8"/>
      <c r="U1418" s="8"/>
      <c r="V1418" s="8" t="s">
        <v>3669</v>
      </c>
      <c r="W1418" s="8" t="s">
        <v>3670</v>
      </c>
    </row>
    <row r="1419" ht="39.75" customHeight="1">
      <c r="A1419" s="7">
        <v>248.0</v>
      </c>
      <c r="B1419" s="7">
        <v>2025.0</v>
      </c>
      <c r="C1419" s="8" t="s">
        <v>495</v>
      </c>
      <c r="D1419" s="8" t="s">
        <v>728</v>
      </c>
      <c r="E1419" s="8" t="s">
        <v>2943</v>
      </c>
      <c r="F1419" s="22">
        <v>1025758.543</v>
      </c>
      <c r="G1419" s="8" t="s">
        <v>66</v>
      </c>
      <c r="H1419" s="8" t="s">
        <v>27</v>
      </c>
      <c r="I1419" s="8" t="s">
        <v>67</v>
      </c>
      <c r="J1419" s="8" t="s">
        <v>3671</v>
      </c>
      <c r="K1419" s="11">
        <v>46009.0</v>
      </c>
      <c r="L1419" s="10">
        <v>1025758.543</v>
      </c>
      <c r="M1419" s="8" t="s">
        <v>1924</v>
      </c>
      <c r="N1419" s="10">
        <v>1025758.543</v>
      </c>
      <c r="O1419" s="10">
        <v>1025758.543</v>
      </c>
      <c r="P1419" s="10">
        <f t="shared" si="156"/>
        <v>0</v>
      </c>
      <c r="Q1419" s="8"/>
      <c r="R1419" s="8"/>
      <c r="S1419" s="8" t="s">
        <v>31</v>
      </c>
      <c r="T1419" s="8"/>
      <c r="U1419" s="8"/>
      <c r="V1419" s="8" t="s">
        <v>3666</v>
      </c>
      <c r="W1419" s="8" t="s">
        <v>3672</v>
      </c>
    </row>
    <row r="1420" ht="39.75" customHeight="1">
      <c r="A1420" s="7">
        <v>248.0</v>
      </c>
      <c r="B1420" s="7">
        <v>2025.0</v>
      </c>
      <c r="C1420" s="8" t="s">
        <v>495</v>
      </c>
      <c r="D1420" s="8" t="s">
        <v>728</v>
      </c>
      <c r="E1420" s="8" t="s">
        <v>2943</v>
      </c>
      <c r="F1420" s="22">
        <v>1698794.02</v>
      </c>
      <c r="G1420" s="8" t="s">
        <v>66</v>
      </c>
      <c r="H1420" s="8" t="s">
        <v>180</v>
      </c>
      <c r="I1420" s="8" t="s">
        <v>67</v>
      </c>
      <c r="J1420" s="8" t="s">
        <v>3673</v>
      </c>
      <c r="K1420" s="11">
        <v>46020.0</v>
      </c>
      <c r="L1420" s="10">
        <v>1698794.02</v>
      </c>
      <c r="M1420" s="8" t="s">
        <v>3616</v>
      </c>
      <c r="N1420" s="10">
        <v>1698794.02</v>
      </c>
      <c r="O1420" s="10">
        <v>1698794.02</v>
      </c>
      <c r="P1420" s="10">
        <f t="shared" si="156"/>
        <v>0</v>
      </c>
      <c r="Q1420" s="8"/>
      <c r="R1420" s="8"/>
      <c r="S1420" s="8" t="s">
        <v>31</v>
      </c>
      <c r="T1420" s="8"/>
      <c r="U1420" s="8"/>
      <c r="V1420" s="8" t="s">
        <v>3657</v>
      </c>
      <c r="W1420" s="8" t="s">
        <v>3674</v>
      </c>
    </row>
    <row r="1421" ht="39.75" customHeight="1">
      <c r="A1421" s="17">
        <v>248.0</v>
      </c>
      <c r="B1421" s="17">
        <v>2025.0</v>
      </c>
      <c r="C1421" s="18" t="s">
        <v>495</v>
      </c>
      <c r="D1421" s="18" t="s">
        <v>728</v>
      </c>
      <c r="E1421" s="18" t="s">
        <v>2943</v>
      </c>
      <c r="F1421" s="29">
        <v>97.09</v>
      </c>
      <c r="G1421" s="18" t="s">
        <v>66</v>
      </c>
      <c r="H1421" s="18" t="s">
        <v>27</v>
      </c>
      <c r="I1421" s="18" t="s">
        <v>67</v>
      </c>
      <c r="J1421" s="18"/>
      <c r="K1421" s="20"/>
      <c r="L1421" s="19">
        <v>0.0</v>
      </c>
      <c r="M1421" s="18"/>
      <c r="N1421" s="19">
        <v>0.0</v>
      </c>
      <c r="O1421" s="19">
        <v>0.0</v>
      </c>
      <c r="P1421" s="19">
        <f t="shared" ref="P1421:P1423" si="157">SUM(L1421-O1421)</f>
        <v>0</v>
      </c>
      <c r="Q1421" s="18"/>
      <c r="R1421" s="18"/>
      <c r="S1421" s="18"/>
      <c r="T1421" s="18"/>
      <c r="U1421" s="18"/>
      <c r="V1421" s="18" t="s">
        <v>3666</v>
      </c>
      <c r="W1421" s="18"/>
    </row>
    <row r="1422" ht="39.75" customHeight="1">
      <c r="A1422" s="17">
        <v>248.0</v>
      </c>
      <c r="B1422" s="17">
        <v>2025.0</v>
      </c>
      <c r="C1422" s="18" t="s">
        <v>495</v>
      </c>
      <c r="D1422" s="18" t="s">
        <v>728</v>
      </c>
      <c r="E1422" s="18" t="s">
        <v>2943</v>
      </c>
      <c r="F1422" s="29">
        <v>259.03</v>
      </c>
      <c r="G1422" s="18" t="s">
        <v>66</v>
      </c>
      <c r="H1422" s="18" t="s">
        <v>27</v>
      </c>
      <c r="I1422" s="18" t="s">
        <v>67</v>
      </c>
      <c r="J1422" s="18"/>
      <c r="K1422" s="20"/>
      <c r="L1422" s="19">
        <v>0.0</v>
      </c>
      <c r="M1422" s="18"/>
      <c r="N1422" s="19">
        <v>0.0</v>
      </c>
      <c r="O1422" s="19">
        <v>0.0</v>
      </c>
      <c r="P1422" s="19">
        <f t="shared" si="157"/>
        <v>0</v>
      </c>
      <c r="Q1422" s="18"/>
      <c r="R1422" s="18"/>
      <c r="S1422" s="18"/>
      <c r="T1422" s="18"/>
      <c r="U1422" s="18"/>
      <c r="V1422" s="18" t="s">
        <v>3657</v>
      </c>
      <c r="W1422" s="18"/>
    </row>
    <row r="1423" ht="39.75" customHeight="1">
      <c r="A1423" s="17">
        <v>248.0</v>
      </c>
      <c r="B1423" s="17">
        <v>2025.0</v>
      </c>
      <c r="C1423" s="18" t="s">
        <v>495</v>
      </c>
      <c r="D1423" s="18" t="s">
        <v>728</v>
      </c>
      <c r="E1423" s="18" t="s">
        <v>2943</v>
      </c>
      <c r="F1423" s="29">
        <v>416666.66</v>
      </c>
      <c r="G1423" s="18" t="s">
        <v>66</v>
      </c>
      <c r="H1423" s="18" t="s">
        <v>180</v>
      </c>
      <c r="I1423" s="18" t="s">
        <v>80</v>
      </c>
      <c r="J1423" s="18"/>
      <c r="K1423" s="20"/>
      <c r="L1423" s="71">
        <v>0.0</v>
      </c>
      <c r="M1423" s="18"/>
      <c r="N1423" s="19">
        <v>0.0</v>
      </c>
      <c r="O1423" s="19">
        <v>0.0</v>
      </c>
      <c r="P1423" s="19">
        <f t="shared" si="157"/>
        <v>0</v>
      </c>
      <c r="Q1423" s="18"/>
      <c r="R1423" s="18"/>
      <c r="S1423" s="18"/>
      <c r="T1423" s="18"/>
      <c r="U1423" s="18"/>
      <c r="V1423" s="18" t="s">
        <v>3657</v>
      </c>
      <c r="W1423" s="18"/>
    </row>
    <row r="1424" ht="39.75" customHeight="1">
      <c r="A1424" s="7">
        <v>249.0</v>
      </c>
      <c r="B1424" s="7">
        <v>2025.0</v>
      </c>
      <c r="C1424" s="8" t="s">
        <v>495</v>
      </c>
      <c r="D1424" s="8" t="s">
        <v>728</v>
      </c>
      <c r="E1424" s="8" t="s">
        <v>2943</v>
      </c>
      <c r="F1424" s="10">
        <v>2000000.0</v>
      </c>
      <c r="G1424" s="8" t="s">
        <v>66</v>
      </c>
      <c r="H1424" s="8" t="s">
        <v>27</v>
      </c>
      <c r="I1424" s="8" t="s">
        <v>67</v>
      </c>
      <c r="J1424" s="8" t="s">
        <v>3675</v>
      </c>
      <c r="K1424" s="11">
        <v>45714.0</v>
      </c>
      <c r="L1424" s="68">
        <v>2000000.0</v>
      </c>
      <c r="M1424" s="8" t="s">
        <v>2015</v>
      </c>
      <c r="N1424" s="10">
        <v>2000000.0</v>
      </c>
      <c r="O1424" s="10">
        <v>2000000.0</v>
      </c>
      <c r="P1424" s="10">
        <f t="shared" ref="P1424:P1427" si="158">SUM(F1424-O1424)</f>
        <v>0</v>
      </c>
      <c r="Q1424" s="8"/>
      <c r="R1424" s="8"/>
      <c r="S1424" s="8" t="s">
        <v>31</v>
      </c>
      <c r="T1424" s="8"/>
      <c r="U1424" s="8"/>
      <c r="V1424" s="8" t="s">
        <v>3676</v>
      </c>
      <c r="W1424" s="8" t="s">
        <v>3677</v>
      </c>
    </row>
    <row r="1425" ht="39.75" customHeight="1">
      <c r="A1425" s="7">
        <v>249.0</v>
      </c>
      <c r="B1425" s="7">
        <v>2025.0</v>
      </c>
      <c r="C1425" s="8" t="s">
        <v>495</v>
      </c>
      <c r="D1425" s="8" t="s">
        <v>728</v>
      </c>
      <c r="E1425" s="8" t="s">
        <v>2943</v>
      </c>
      <c r="F1425" s="10">
        <v>4000000.0</v>
      </c>
      <c r="G1425" s="8" t="s">
        <v>74</v>
      </c>
      <c r="H1425" s="8" t="s">
        <v>27</v>
      </c>
      <c r="I1425" s="8" t="s">
        <v>40</v>
      </c>
      <c r="J1425" s="67" t="s">
        <v>3678</v>
      </c>
      <c r="K1425" s="11">
        <v>45993.0</v>
      </c>
      <c r="L1425" s="10">
        <v>4000000.0</v>
      </c>
      <c r="M1425" s="8" t="s">
        <v>1947</v>
      </c>
      <c r="N1425" s="10">
        <v>4000000.0</v>
      </c>
      <c r="O1425" s="10">
        <v>4000000.0</v>
      </c>
      <c r="P1425" s="10">
        <f t="shared" si="158"/>
        <v>0</v>
      </c>
      <c r="Q1425" s="8"/>
      <c r="R1425" s="8"/>
      <c r="S1425" s="8" t="s">
        <v>43</v>
      </c>
      <c r="T1425" s="8"/>
      <c r="U1425" s="8"/>
      <c r="V1425" s="8" t="s">
        <v>3679</v>
      </c>
      <c r="W1425" s="8" t="s">
        <v>3680</v>
      </c>
    </row>
    <row r="1426" ht="39.75" customHeight="1">
      <c r="A1426" s="7">
        <v>250.0</v>
      </c>
      <c r="B1426" s="7">
        <v>2025.0</v>
      </c>
      <c r="C1426" s="8" t="s">
        <v>495</v>
      </c>
      <c r="D1426" s="8" t="s">
        <v>728</v>
      </c>
      <c r="E1426" s="8" t="s">
        <v>2943</v>
      </c>
      <c r="F1426" s="10">
        <v>4000000.0</v>
      </c>
      <c r="G1426" s="8" t="s">
        <v>507</v>
      </c>
      <c r="H1426" s="8" t="s">
        <v>27</v>
      </c>
      <c r="I1426" s="8" t="s">
        <v>123</v>
      </c>
      <c r="J1426" s="8" t="s">
        <v>3681</v>
      </c>
      <c r="K1426" s="11">
        <v>45735.0</v>
      </c>
      <c r="L1426" s="68">
        <v>4000000.0</v>
      </c>
      <c r="M1426" s="8" t="s">
        <v>3682</v>
      </c>
      <c r="N1426" s="10">
        <v>4000000.0</v>
      </c>
      <c r="O1426" s="10">
        <v>4000000.0</v>
      </c>
      <c r="P1426" s="10">
        <f t="shared" si="158"/>
        <v>0</v>
      </c>
      <c r="Q1426" s="8"/>
      <c r="R1426" s="8"/>
      <c r="S1426" s="8" t="s">
        <v>31</v>
      </c>
      <c r="T1426" s="8"/>
      <c r="U1426" s="8"/>
      <c r="V1426" s="8" t="s">
        <v>1935</v>
      </c>
      <c r="W1426" s="8" t="s">
        <v>3683</v>
      </c>
    </row>
    <row r="1427" ht="39.75" customHeight="1">
      <c r="A1427" s="43">
        <v>251.0</v>
      </c>
      <c r="B1427" s="43">
        <v>2025.0</v>
      </c>
      <c r="C1427" s="44" t="s">
        <v>495</v>
      </c>
      <c r="D1427" s="44" t="s">
        <v>728</v>
      </c>
      <c r="E1427" s="44" t="s">
        <v>2943</v>
      </c>
      <c r="F1427" s="45">
        <v>9100000.0</v>
      </c>
      <c r="G1427" s="44" t="s">
        <v>66</v>
      </c>
      <c r="H1427" s="44" t="s">
        <v>129</v>
      </c>
      <c r="I1427" s="44" t="s">
        <v>80</v>
      </c>
      <c r="J1427" s="44" t="s">
        <v>3684</v>
      </c>
      <c r="K1427" s="46">
        <v>45881.0</v>
      </c>
      <c r="L1427" s="73">
        <v>9100000.0</v>
      </c>
      <c r="M1427" s="44" t="s">
        <v>3685</v>
      </c>
      <c r="N1427" s="45">
        <v>2000000.0</v>
      </c>
      <c r="O1427" s="45">
        <v>2000000.0</v>
      </c>
      <c r="P1427" s="45">
        <f t="shared" si="158"/>
        <v>7100000</v>
      </c>
      <c r="Q1427" s="44"/>
      <c r="R1427" s="44"/>
      <c r="S1427" s="44" t="s">
        <v>83</v>
      </c>
      <c r="T1427" s="44"/>
      <c r="U1427" s="44"/>
      <c r="V1427" s="44" t="s">
        <v>3686</v>
      </c>
      <c r="W1427" s="44" t="s">
        <v>3687</v>
      </c>
    </row>
    <row r="1428" ht="39.75" customHeight="1">
      <c r="A1428" s="17">
        <v>251.0</v>
      </c>
      <c r="B1428" s="17">
        <v>2025.0</v>
      </c>
      <c r="C1428" s="18" t="s">
        <v>495</v>
      </c>
      <c r="D1428" s="18" t="s">
        <v>728</v>
      </c>
      <c r="E1428" s="18" t="s">
        <v>2943</v>
      </c>
      <c r="F1428" s="19">
        <v>200000.0</v>
      </c>
      <c r="G1428" s="18" t="s">
        <v>66</v>
      </c>
      <c r="H1428" s="18" t="s">
        <v>129</v>
      </c>
      <c r="I1428" s="18" t="s">
        <v>80</v>
      </c>
      <c r="J1428" s="18"/>
      <c r="K1428" s="20"/>
      <c r="L1428" s="71">
        <v>0.0</v>
      </c>
      <c r="M1428" s="18"/>
      <c r="N1428" s="19">
        <v>0.0</v>
      </c>
      <c r="O1428" s="19">
        <v>0.0</v>
      </c>
      <c r="P1428" s="19">
        <f>SUM(L1428-O1428)</f>
        <v>0</v>
      </c>
      <c r="Q1428" s="18"/>
      <c r="R1428" s="18"/>
      <c r="S1428" s="18"/>
      <c r="T1428" s="18"/>
      <c r="U1428" s="18"/>
      <c r="V1428" s="18" t="s">
        <v>3686</v>
      </c>
      <c r="W1428" s="18"/>
    </row>
    <row r="1429" ht="39.75" customHeight="1">
      <c r="A1429" s="7">
        <v>252.0</v>
      </c>
      <c r="B1429" s="7">
        <v>2025.0</v>
      </c>
      <c r="C1429" s="8" t="s">
        <v>495</v>
      </c>
      <c r="D1429" s="8" t="s">
        <v>728</v>
      </c>
      <c r="E1429" s="8" t="s">
        <v>2943</v>
      </c>
      <c r="F1429" s="10">
        <v>172822.6</v>
      </c>
      <c r="G1429" s="8" t="s">
        <v>443</v>
      </c>
      <c r="H1429" s="8" t="s">
        <v>27</v>
      </c>
      <c r="I1429" s="8" t="s">
        <v>67</v>
      </c>
      <c r="J1429" s="8" t="s">
        <v>3688</v>
      </c>
      <c r="K1429" s="11">
        <v>45705.0</v>
      </c>
      <c r="L1429" s="68">
        <v>172822.6</v>
      </c>
      <c r="M1429" s="8" t="s">
        <v>3689</v>
      </c>
      <c r="N1429" s="10">
        <v>172822.6</v>
      </c>
      <c r="O1429" s="10">
        <v>172822.6</v>
      </c>
      <c r="P1429" s="10">
        <f t="shared" ref="P1429:P1443" si="159">SUM(F1429-O1429)</f>
        <v>0</v>
      </c>
      <c r="Q1429" s="8"/>
      <c r="R1429" s="8"/>
      <c r="S1429" s="8" t="s">
        <v>31</v>
      </c>
      <c r="T1429" s="8"/>
      <c r="U1429" s="8"/>
      <c r="V1429" s="8" t="s">
        <v>3690</v>
      </c>
      <c r="W1429" s="8" t="s">
        <v>3691</v>
      </c>
    </row>
    <row r="1430" ht="39.75" customHeight="1">
      <c r="A1430" s="7">
        <v>252.0</v>
      </c>
      <c r="B1430" s="7">
        <v>2025.0</v>
      </c>
      <c r="C1430" s="8" t="s">
        <v>495</v>
      </c>
      <c r="D1430" s="8" t="s">
        <v>728</v>
      </c>
      <c r="E1430" s="8" t="s">
        <v>2943</v>
      </c>
      <c r="F1430" s="10">
        <v>1050.0</v>
      </c>
      <c r="G1430" s="8" t="s">
        <v>443</v>
      </c>
      <c r="H1430" s="8" t="s">
        <v>27</v>
      </c>
      <c r="I1430" s="8" t="s">
        <v>67</v>
      </c>
      <c r="J1430" s="8" t="s">
        <v>3692</v>
      </c>
      <c r="K1430" s="11">
        <v>45756.0</v>
      </c>
      <c r="L1430" s="68">
        <v>1050.0</v>
      </c>
      <c r="M1430" s="8" t="s">
        <v>3689</v>
      </c>
      <c r="N1430" s="10">
        <v>1050.0</v>
      </c>
      <c r="O1430" s="10">
        <v>1050.0</v>
      </c>
      <c r="P1430" s="10">
        <f t="shared" si="159"/>
        <v>0</v>
      </c>
      <c r="Q1430" s="8"/>
      <c r="R1430" s="8"/>
      <c r="S1430" s="8" t="s">
        <v>31</v>
      </c>
      <c r="T1430" s="8"/>
      <c r="U1430" s="8"/>
      <c r="V1430" s="8" t="s">
        <v>3690</v>
      </c>
      <c r="W1430" s="8" t="s">
        <v>3693</v>
      </c>
    </row>
    <row r="1431" ht="39.75" customHeight="1">
      <c r="A1431" s="7">
        <v>252.0</v>
      </c>
      <c r="B1431" s="7">
        <v>2025.0</v>
      </c>
      <c r="C1431" s="8" t="s">
        <v>495</v>
      </c>
      <c r="D1431" s="8" t="s">
        <v>728</v>
      </c>
      <c r="E1431" s="8" t="s">
        <v>2943</v>
      </c>
      <c r="F1431" s="10">
        <v>1050.0</v>
      </c>
      <c r="G1431" s="8" t="s">
        <v>443</v>
      </c>
      <c r="H1431" s="8" t="s">
        <v>27</v>
      </c>
      <c r="I1431" s="8" t="s">
        <v>67</v>
      </c>
      <c r="J1431" s="8" t="s">
        <v>3694</v>
      </c>
      <c r="K1431" s="11">
        <v>45756.0</v>
      </c>
      <c r="L1431" s="68">
        <v>1050.0</v>
      </c>
      <c r="M1431" s="8" t="s">
        <v>3689</v>
      </c>
      <c r="N1431" s="10">
        <v>1050.0</v>
      </c>
      <c r="O1431" s="10">
        <v>1050.0</v>
      </c>
      <c r="P1431" s="10">
        <f t="shared" si="159"/>
        <v>0</v>
      </c>
      <c r="Q1431" s="8"/>
      <c r="R1431" s="8"/>
      <c r="S1431" s="8" t="s">
        <v>31</v>
      </c>
      <c r="T1431" s="8"/>
      <c r="U1431" s="8"/>
      <c r="V1431" s="8" t="s">
        <v>3690</v>
      </c>
      <c r="W1431" s="8" t="s">
        <v>3695</v>
      </c>
    </row>
    <row r="1432" ht="39.75" customHeight="1">
      <c r="A1432" s="7">
        <v>252.0</v>
      </c>
      <c r="B1432" s="7">
        <v>2025.0</v>
      </c>
      <c r="C1432" s="8" t="s">
        <v>495</v>
      </c>
      <c r="D1432" s="8" t="s">
        <v>728</v>
      </c>
      <c r="E1432" s="8" t="s">
        <v>2943</v>
      </c>
      <c r="F1432" s="10">
        <v>2100.0</v>
      </c>
      <c r="G1432" s="8" t="s">
        <v>443</v>
      </c>
      <c r="H1432" s="8" t="s">
        <v>27</v>
      </c>
      <c r="I1432" s="8" t="s">
        <v>67</v>
      </c>
      <c r="J1432" s="8" t="s">
        <v>3696</v>
      </c>
      <c r="K1432" s="11">
        <v>45757.0</v>
      </c>
      <c r="L1432" s="68">
        <v>2100.0</v>
      </c>
      <c r="M1432" s="8" t="s">
        <v>3689</v>
      </c>
      <c r="N1432" s="10">
        <v>2100.0</v>
      </c>
      <c r="O1432" s="10">
        <v>2100.0</v>
      </c>
      <c r="P1432" s="10">
        <f t="shared" si="159"/>
        <v>0</v>
      </c>
      <c r="Q1432" s="8"/>
      <c r="R1432" s="8"/>
      <c r="S1432" s="8" t="s">
        <v>31</v>
      </c>
      <c r="T1432" s="8"/>
      <c r="U1432" s="8"/>
      <c r="V1432" s="8" t="s">
        <v>3690</v>
      </c>
      <c r="W1432" s="8" t="s">
        <v>3697</v>
      </c>
    </row>
    <row r="1433" ht="39.75" customHeight="1">
      <c r="A1433" s="7">
        <v>252.0</v>
      </c>
      <c r="B1433" s="7">
        <v>2025.0</v>
      </c>
      <c r="C1433" s="8" t="s">
        <v>495</v>
      </c>
      <c r="D1433" s="8" t="s">
        <v>728</v>
      </c>
      <c r="E1433" s="8" t="s">
        <v>2943</v>
      </c>
      <c r="F1433" s="10">
        <v>900.0</v>
      </c>
      <c r="G1433" s="8" t="s">
        <v>443</v>
      </c>
      <c r="H1433" s="8" t="s">
        <v>27</v>
      </c>
      <c r="I1433" s="8" t="s">
        <v>67</v>
      </c>
      <c r="J1433" s="8" t="s">
        <v>3698</v>
      </c>
      <c r="K1433" s="11">
        <v>45757.0</v>
      </c>
      <c r="L1433" s="10">
        <v>900.0</v>
      </c>
      <c r="M1433" s="8" t="s">
        <v>3689</v>
      </c>
      <c r="N1433" s="10">
        <v>900.0</v>
      </c>
      <c r="O1433" s="10">
        <v>900.0</v>
      </c>
      <c r="P1433" s="10">
        <f t="shared" si="159"/>
        <v>0</v>
      </c>
      <c r="Q1433" s="8"/>
      <c r="R1433" s="8"/>
      <c r="S1433" s="8" t="s">
        <v>31</v>
      </c>
      <c r="T1433" s="8"/>
      <c r="U1433" s="8"/>
      <c r="V1433" s="8" t="s">
        <v>3690</v>
      </c>
      <c r="W1433" s="8" t="s">
        <v>3699</v>
      </c>
    </row>
    <row r="1434" ht="39.75" customHeight="1">
      <c r="A1434" s="7">
        <v>252.0</v>
      </c>
      <c r="B1434" s="7">
        <v>2025.0</v>
      </c>
      <c r="C1434" s="8" t="s">
        <v>495</v>
      </c>
      <c r="D1434" s="8" t="s">
        <v>728</v>
      </c>
      <c r="E1434" s="8" t="s">
        <v>2943</v>
      </c>
      <c r="F1434" s="10">
        <v>6000.0</v>
      </c>
      <c r="G1434" s="8" t="s">
        <v>443</v>
      </c>
      <c r="H1434" s="8" t="s">
        <v>27</v>
      </c>
      <c r="I1434" s="8" t="s">
        <v>67</v>
      </c>
      <c r="J1434" s="8" t="s">
        <v>3700</v>
      </c>
      <c r="K1434" s="11">
        <v>45757.0</v>
      </c>
      <c r="L1434" s="10">
        <v>6000.0</v>
      </c>
      <c r="M1434" s="8" t="s">
        <v>3689</v>
      </c>
      <c r="N1434" s="10">
        <v>6000.0</v>
      </c>
      <c r="O1434" s="10">
        <v>6000.0</v>
      </c>
      <c r="P1434" s="10">
        <f t="shared" si="159"/>
        <v>0</v>
      </c>
      <c r="Q1434" s="8"/>
      <c r="R1434" s="8"/>
      <c r="S1434" s="8" t="s">
        <v>31</v>
      </c>
      <c r="T1434" s="8"/>
      <c r="U1434" s="8"/>
      <c r="V1434" s="8" t="s">
        <v>3690</v>
      </c>
      <c r="W1434" s="8" t="s">
        <v>3701</v>
      </c>
    </row>
    <row r="1435" ht="39.75" customHeight="1">
      <c r="A1435" s="7">
        <v>252.0</v>
      </c>
      <c r="B1435" s="7">
        <v>2025.0</v>
      </c>
      <c r="C1435" s="8" t="s">
        <v>495</v>
      </c>
      <c r="D1435" s="8" t="s">
        <v>728</v>
      </c>
      <c r="E1435" s="8" t="s">
        <v>2943</v>
      </c>
      <c r="F1435" s="10">
        <v>1050.0</v>
      </c>
      <c r="G1435" s="8" t="s">
        <v>443</v>
      </c>
      <c r="H1435" s="8" t="s">
        <v>27</v>
      </c>
      <c r="I1435" s="8" t="s">
        <v>67</v>
      </c>
      <c r="J1435" s="8" t="s">
        <v>3702</v>
      </c>
      <c r="K1435" s="11">
        <v>45757.0</v>
      </c>
      <c r="L1435" s="10">
        <v>1050.0</v>
      </c>
      <c r="M1435" s="8" t="s">
        <v>3689</v>
      </c>
      <c r="N1435" s="10">
        <v>1050.0</v>
      </c>
      <c r="O1435" s="10">
        <v>1050.0</v>
      </c>
      <c r="P1435" s="10">
        <f t="shared" si="159"/>
        <v>0</v>
      </c>
      <c r="Q1435" s="8"/>
      <c r="R1435" s="8"/>
      <c r="S1435" s="8" t="s">
        <v>31</v>
      </c>
      <c r="T1435" s="8"/>
      <c r="U1435" s="8"/>
      <c r="V1435" s="8" t="s">
        <v>3690</v>
      </c>
      <c r="W1435" s="8" t="s">
        <v>3703</v>
      </c>
    </row>
    <row r="1436" ht="39.75" customHeight="1">
      <c r="A1436" s="7">
        <v>252.0</v>
      </c>
      <c r="B1436" s="7">
        <v>2025.0</v>
      </c>
      <c r="C1436" s="8" t="s">
        <v>495</v>
      </c>
      <c r="D1436" s="8" t="s">
        <v>728</v>
      </c>
      <c r="E1436" s="8" t="s">
        <v>2943</v>
      </c>
      <c r="F1436" s="10">
        <v>1950.0</v>
      </c>
      <c r="G1436" s="8" t="s">
        <v>443</v>
      </c>
      <c r="H1436" s="8" t="s">
        <v>27</v>
      </c>
      <c r="I1436" s="8" t="s">
        <v>67</v>
      </c>
      <c r="J1436" s="8" t="s">
        <v>3704</v>
      </c>
      <c r="K1436" s="11">
        <v>45757.0</v>
      </c>
      <c r="L1436" s="10">
        <v>1950.0</v>
      </c>
      <c r="M1436" s="8" t="s">
        <v>3689</v>
      </c>
      <c r="N1436" s="10">
        <v>1950.0</v>
      </c>
      <c r="O1436" s="10">
        <v>1950.0</v>
      </c>
      <c r="P1436" s="10">
        <f t="shared" si="159"/>
        <v>0</v>
      </c>
      <c r="Q1436" s="8"/>
      <c r="R1436" s="8"/>
      <c r="S1436" s="8" t="s">
        <v>31</v>
      </c>
      <c r="T1436" s="8"/>
      <c r="U1436" s="8"/>
      <c r="V1436" s="8" t="s">
        <v>3690</v>
      </c>
      <c r="W1436" s="8" t="s">
        <v>3705</v>
      </c>
    </row>
    <row r="1437" ht="39.75" customHeight="1">
      <c r="A1437" s="7">
        <v>252.0</v>
      </c>
      <c r="B1437" s="7">
        <v>2025.0</v>
      </c>
      <c r="C1437" s="8" t="s">
        <v>495</v>
      </c>
      <c r="D1437" s="8" t="s">
        <v>728</v>
      </c>
      <c r="E1437" s="8" t="s">
        <v>2943</v>
      </c>
      <c r="F1437" s="10">
        <v>750.0</v>
      </c>
      <c r="G1437" s="8" t="s">
        <v>443</v>
      </c>
      <c r="H1437" s="8" t="s">
        <v>27</v>
      </c>
      <c r="I1437" s="8" t="s">
        <v>67</v>
      </c>
      <c r="J1437" s="8" t="s">
        <v>3706</v>
      </c>
      <c r="K1437" s="11">
        <v>45757.0</v>
      </c>
      <c r="L1437" s="10">
        <v>750.0</v>
      </c>
      <c r="M1437" s="8" t="s">
        <v>3689</v>
      </c>
      <c r="N1437" s="10">
        <v>750.0</v>
      </c>
      <c r="O1437" s="10">
        <v>750.0</v>
      </c>
      <c r="P1437" s="10">
        <f t="shared" si="159"/>
        <v>0</v>
      </c>
      <c r="Q1437" s="8"/>
      <c r="R1437" s="8"/>
      <c r="S1437" s="8" t="s">
        <v>31</v>
      </c>
      <c r="T1437" s="8"/>
      <c r="U1437" s="8"/>
      <c r="V1437" s="8" t="s">
        <v>3690</v>
      </c>
      <c r="W1437" s="8" t="s">
        <v>3707</v>
      </c>
    </row>
    <row r="1438" ht="39.75" customHeight="1">
      <c r="A1438" s="7">
        <v>252.0</v>
      </c>
      <c r="B1438" s="7">
        <v>2025.0</v>
      </c>
      <c r="C1438" s="8" t="s">
        <v>495</v>
      </c>
      <c r="D1438" s="8" t="s">
        <v>728</v>
      </c>
      <c r="E1438" s="8" t="s">
        <v>2943</v>
      </c>
      <c r="F1438" s="10">
        <v>1950.0</v>
      </c>
      <c r="G1438" s="8" t="s">
        <v>443</v>
      </c>
      <c r="H1438" s="8" t="s">
        <v>27</v>
      </c>
      <c r="I1438" s="8" t="s">
        <v>67</v>
      </c>
      <c r="J1438" s="8" t="s">
        <v>3708</v>
      </c>
      <c r="K1438" s="11">
        <v>45762.0</v>
      </c>
      <c r="L1438" s="68">
        <v>1950.0</v>
      </c>
      <c r="M1438" s="8" t="s">
        <v>3689</v>
      </c>
      <c r="N1438" s="10">
        <v>1950.0</v>
      </c>
      <c r="O1438" s="10">
        <v>1950.0</v>
      </c>
      <c r="P1438" s="10">
        <f t="shared" si="159"/>
        <v>0</v>
      </c>
      <c r="Q1438" s="8"/>
      <c r="R1438" s="8"/>
      <c r="S1438" s="8" t="s">
        <v>31</v>
      </c>
      <c r="T1438" s="8"/>
      <c r="U1438" s="8"/>
      <c r="V1438" s="8" t="s">
        <v>3690</v>
      </c>
      <c r="W1438" s="8" t="s">
        <v>3709</v>
      </c>
    </row>
    <row r="1439" ht="39.75" customHeight="1">
      <c r="A1439" s="7">
        <v>252.0</v>
      </c>
      <c r="B1439" s="7">
        <v>2025.0</v>
      </c>
      <c r="C1439" s="8" t="s">
        <v>495</v>
      </c>
      <c r="D1439" s="8" t="s">
        <v>728</v>
      </c>
      <c r="E1439" s="8" t="s">
        <v>2943</v>
      </c>
      <c r="F1439" s="10">
        <v>1050.0</v>
      </c>
      <c r="G1439" s="8" t="s">
        <v>443</v>
      </c>
      <c r="H1439" s="8" t="s">
        <v>27</v>
      </c>
      <c r="I1439" s="8" t="s">
        <v>67</v>
      </c>
      <c r="J1439" s="8" t="s">
        <v>3710</v>
      </c>
      <c r="K1439" s="11">
        <v>45762.0</v>
      </c>
      <c r="L1439" s="68">
        <v>1050.0</v>
      </c>
      <c r="M1439" s="8" t="s">
        <v>3689</v>
      </c>
      <c r="N1439" s="10">
        <v>1050.0</v>
      </c>
      <c r="O1439" s="10">
        <v>1050.0</v>
      </c>
      <c r="P1439" s="10">
        <f t="shared" si="159"/>
        <v>0</v>
      </c>
      <c r="Q1439" s="8"/>
      <c r="R1439" s="8"/>
      <c r="S1439" s="8" t="s">
        <v>31</v>
      </c>
      <c r="T1439" s="8"/>
      <c r="U1439" s="8"/>
      <c r="V1439" s="8" t="s">
        <v>3690</v>
      </c>
      <c r="W1439" s="8" t="s">
        <v>3711</v>
      </c>
    </row>
    <row r="1440" ht="39.75" customHeight="1">
      <c r="A1440" s="7">
        <v>252.0</v>
      </c>
      <c r="B1440" s="7">
        <v>2025.0</v>
      </c>
      <c r="C1440" s="8" t="s">
        <v>495</v>
      </c>
      <c r="D1440" s="8" t="s">
        <v>728</v>
      </c>
      <c r="E1440" s="8" t="s">
        <v>2943</v>
      </c>
      <c r="F1440" s="10">
        <v>2100.0</v>
      </c>
      <c r="G1440" s="8" t="s">
        <v>443</v>
      </c>
      <c r="H1440" s="8" t="s">
        <v>27</v>
      </c>
      <c r="I1440" s="8" t="s">
        <v>67</v>
      </c>
      <c r="J1440" s="8" t="s">
        <v>3712</v>
      </c>
      <c r="K1440" s="11">
        <v>45763.0</v>
      </c>
      <c r="L1440" s="68">
        <v>2100.0</v>
      </c>
      <c r="M1440" s="8" t="s">
        <v>3689</v>
      </c>
      <c r="N1440" s="10">
        <v>2100.0</v>
      </c>
      <c r="O1440" s="10">
        <v>2100.0</v>
      </c>
      <c r="P1440" s="10">
        <f t="shared" si="159"/>
        <v>0</v>
      </c>
      <c r="Q1440" s="8"/>
      <c r="R1440" s="8"/>
      <c r="S1440" s="8" t="s">
        <v>31</v>
      </c>
      <c r="T1440" s="8"/>
      <c r="U1440" s="8"/>
      <c r="V1440" s="8" t="s">
        <v>3690</v>
      </c>
      <c r="W1440" s="8" t="s">
        <v>3713</v>
      </c>
    </row>
    <row r="1441" ht="39.75" customHeight="1">
      <c r="A1441" s="7">
        <v>252.0</v>
      </c>
      <c r="B1441" s="7">
        <v>2025.0</v>
      </c>
      <c r="C1441" s="8" t="s">
        <v>495</v>
      </c>
      <c r="D1441" s="8" t="s">
        <v>728</v>
      </c>
      <c r="E1441" s="8" t="s">
        <v>2943</v>
      </c>
      <c r="F1441" s="10">
        <v>1350.0</v>
      </c>
      <c r="G1441" s="8" t="s">
        <v>443</v>
      </c>
      <c r="H1441" s="8" t="s">
        <v>27</v>
      </c>
      <c r="I1441" s="8" t="s">
        <v>67</v>
      </c>
      <c r="J1441" s="8" t="s">
        <v>3714</v>
      </c>
      <c r="K1441" s="11">
        <v>45763.0</v>
      </c>
      <c r="L1441" s="68">
        <v>1350.0</v>
      </c>
      <c r="M1441" s="8" t="s">
        <v>3689</v>
      </c>
      <c r="N1441" s="10">
        <v>1350.0</v>
      </c>
      <c r="O1441" s="10">
        <v>1350.0</v>
      </c>
      <c r="P1441" s="10">
        <f t="shared" si="159"/>
        <v>0</v>
      </c>
      <c r="Q1441" s="8"/>
      <c r="R1441" s="8"/>
      <c r="S1441" s="8" t="s">
        <v>31</v>
      </c>
      <c r="T1441" s="8"/>
      <c r="U1441" s="8"/>
      <c r="V1441" s="8" t="s">
        <v>3690</v>
      </c>
      <c r="W1441" s="8" t="s">
        <v>3715</v>
      </c>
    </row>
    <row r="1442" ht="39.75" customHeight="1">
      <c r="A1442" s="7">
        <v>252.0</v>
      </c>
      <c r="B1442" s="7">
        <v>2025.0</v>
      </c>
      <c r="C1442" s="8" t="s">
        <v>495</v>
      </c>
      <c r="D1442" s="8" t="s">
        <v>728</v>
      </c>
      <c r="E1442" s="8" t="s">
        <v>2943</v>
      </c>
      <c r="F1442" s="10">
        <v>1977.4</v>
      </c>
      <c r="G1442" s="8" t="s">
        <v>443</v>
      </c>
      <c r="H1442" s="8" t="s">
        <v>27</v>
      </c>
      <c r="I1442" s="8" t="s">
        <v>67</v>
      </c>
      <c r="J1442" s="67" t="s">
        <v>3716</v>
      </c>
      <c r="K1442" s="11">
        <v>45959.0</v>
      </c>
      <c r="L1442" s="10">
        <v>1977.4</v>
      </c>
      <c r="M1442" s="8" t="s">
        <v>3689</v>
      </c>
      <c r="N1442" s="10">
        <v>1977.4</v>
      </c>
      <c r="O1442" s="10">
        <v>1977.4</v>
      </c>
      <c r="P1442" s="10">
        <f t="shared" si="159"/>
        <v>0</v>
      </c>
      <c r="Q1442" s="8"/>
      <c r="R1442" s="8"/>
      <c r="S1442" s="8" t="s">
        <v>31</v>
      </c>
      <c r="T1442" s="8"/>
      <c r="U1442" s="8"/>
      <c r="V1442" s="8" t="s">
        <v>3690</v>
      </c>
      <c r="W1442" s="8" t="s">
        <v>3717</v>
      </c>
    </row>
    <row r="1443" ht="39.75" customHeight="1">
      <c r="A1443" s="7">
        <v>252.0</v>
      </c>
      <c r="B1443" s="7">
        <v>2025.0</v>
      </c>
      <c r="C1443" s="8" t="s">
        <v>495</v>
      </c>
      <c r="D1443" s="8" t="s">
        <v>728</v>
      </c>
      <c r="E1443" s="8" t="s">
        <v>2943</v>
      </c>
      <c r="F1443" s="10">
        <v>2100.0</v>
      </c>
      <c r="G1443" s="8" t="s">
        <v>443</v>
      </c>
      <c r="H1443" s="8" t="s">
        <v>27</v>
      </c>
      <c r="I1443" s="8" t="s">
        <v>67</v>
      </c>
      <c r="J1443" s="67" t="s">
        <v>3718</v>
      </c>
      <c r="K1443" s="11">
        <v>46008.0</v>
      </c>
      <c r="L1443" s="10">
        <v>2100.0</v>
      </c>
      <c r="M1443" s="8" t="s">
        <v>3689</v>
      </c>
      <c r="N1443" s="10">
        <v>2100.0</v>
      </c>
      <c r="O1443" s="10">
        <v>2100.0</v>
      </c>
      <c r="P1443" s="10">
        <f t="shared" si="159"/>
        <v>0</v>
      </c>
      <c r="Q1443" s="8"/>
      <c r="R1443" s="8"/>
      <c r="S1443" s="8" t="s">
        <v>31</v>
      </c>
      <c r="T1443" s="8"/>
      <c r="U1443" s="8"/>
      <c r="V1443" s="8" t="s">
        <v>3690</v>
      </c>
      <c r="W1443" s="8" t="s">
        <v>3719</v>
      </c>
    </row>
    <row r="1444" ht="39.75" customHeight="1">
      <c r="A1444" s="17">
        <v>252.0</v>
      </c>
      <c r="B1444" s="17">
        <v>2025.0</v>
      </c>
      <c r="C1444" s="18" t="s">
        <v>495</v>
      </c>
      <c r="D1444" s="18" t="s">
        <v>728</v>
      </c>
      <c r="E1444" s="18" t="s">
        <v>2943</v>
      </c>
      <c r="F1444" s="19">
        <v>1800.0</v>
      </c>
      <c r="G1444" s="18" t="s">
        <v>443</v>
      </c>
      <c r="H1444" s="18" t="s">
        <v>27</v>
      </c>
      <c r="I1444" s="18" t="s">
        <v>67</v>
      </c>
      <c r="J1444" s="18"/>
      <c r="K1444" s="20"/>
      <c r="L1444" s="71">
        <v>0.0</v>
      </c>
      <c r="M1444" s="18"/>
      <c r="N1444" s="19">
        <v>0.0</v>
      </c>
      <c r="O1444" s="19">
        <v>0.0</v>
      </c>
      <c r="P1444" s="19">
        <f>SUM(L1444-O1444)</f>
        <v>0</v>
      </c>
      <c r="Q1444" s="18"/>
      <c r="R1444" s="18"/>
      <c r="S1444" s="18"/>
      <c r="T1444" s="18"/>
      <c r="U1444" s="18"/>
      <c r="V1444" s="18" t="s">
        <v>3690</v>
      </c>
      <c r="W1444" s="18"/>
    </row>
    <row r="1445" ht="39.75" customHeight="1">
      <c r="A1445" s="43">
        <v>253.0</v>
      </c>
      <c r="B1445" s="43">
        <v>2025.0</v>
      </c>
      <c r="C1445" s="44" t="s">
        <v>495</v>
      </c>
      <c r="D1445" s="44" t="s">
        <v>728</v>
      </c>
      <c r="E1445" s="44" t="s">
        <v>2943</v>
      </c>
      <c r="F1445" s="45">
        <v>500000.0</v>
      </c>
      <c r="G1445" s="44" t="s">
        <v>66</v>
      </c>
      <c r="H1445" s="44" t="s">
        <v>27</v>
      </c>
      <c r="I1445" s="44" t="s">
        <v>80</v>
      </c>
      <c r="J1445" s="44" t="s">
        <v>3720</v>
      </c>
      <c r="K1445" s="46">
        <v>45881.0</v>
      </c>
      <c r="L1445" s="73">
        <v>500000.0</v>
      </c>
      <c r="M1445" s="44" t="s">
        <v>3685</v>
      </c>
      <c r="N1445" s="45">
        <v>0.0</v>
      </c>
      <c r="O1445" s="45">
        <v>0.0</v>
      </c>
      <c r="P1445" s="45">
        <f t="shared" ref="P1445:P1448" si="160">SUM(F1445-O1445)</f>
        <v>500000</v>
      </c>
      <c r="Q1445" s="44"/>
      <c r="R1445" s="44"/>
      <c r="S1445" s="44" t="s">
        <v>83</v>
      </c>
      <c r="T1445" s="44"/>
      <c r="U1445" s="44"/>
      <c r="V1445" s="44" t="s">
        <v>3721</v>
      </c>
      <c r="W1445" s="44" t="s">
        <v>3722</v>
      </c>
    </row>
    <row r="1446" ht="39.75" customHeight="1">
      <c r="A1446" s="7">
        <v>254.0</v>
      </c>
      <c r="B1446" s="7">
        <v>2025.0</v>
      </c>
      <c r="C1446" s="8" t="s">
        <v>495</v>
      </c>
      <c r="D1446" s="8" t="s">
        <v>728</v>
      </c>
      <c r="E1446" s="8" t="s">
        <v>2943</v>
      </c>
      <c r="F1446" s="10">
        <v>1000000.0</v>
      </c>
      <c r="G1446" s="8" t="s">
        <v>260</v>
      </c>
      <c r="H1446" s="8" t="s">
        <v>27</v>
      </c>
      <c r="I1446" s="8" t="s">
        <v>80</v>
      </c>
      <c r="J1446" s="8" t="s">
        <v>3723</v>
      </c>
      <c r="K1446" s="11">
        <v>45749.0</v>
      </c>
      <c r="L1446" s="68">
        <v>1000000.0</v>
      </c>
      <c r="M1446" s="8" t="s">
        <v>2196</v>
      </c>
      <c r="N1446" s="10">
        <v>1000000.0</v>
      </c>
      <c r="O1446" s="10">
        <v>1000000.0</v>
      </c>
      <c r="P1446" s="10">
        <f t="shared" si="160"/>
        <v>0</v>
      </c>
      <c r="Q1446" s="8"/>
      <c r="R1446" s="8"/>
      <c r="S1446" s="8" t="s">
        <v>83</v>
      </c>
      <c r="T1446" s="8"/>
      <c r="U1446" s="8"/>
      <c r="V1446" s="8" t="s">
        <v>3571</v>
      </c>
      <c r="W1446" s="8" t="s">
        <v>3724</v>
      </c>
    </row>
    <row r="1447" ht="39.75" customHeight="1">
      <c r="A1447" s="7">
        <v>254.0</v>
      </c>
      <c r="B1447" s="7">
        <v>2025.0</v>
      </c>
      <c r="C1447" s="8" t="s">
        <v>495</v>
      </c>
      <c r="D1447" s="8" t="s">
        <v>728</v>
      </c>
      <c r="E1447" s="8" t="s">
        <v>2943</v>
      </c>
      <c r="F1447" s="10">
        <v>1000000.0</v>
      </c>
      <c r="G1447" s="8" t="s">
        <v>260</v>
      </c>
      <c r="H1447" s="8" t="s">
        <v>27</v>
      </c>
      <c r="I1447" s="8" t="s">
        <v>40</v>
      </c>
      <c r="J1447" s="67" t="s">
        <v>3725</v>
      </c>
      <c r="K1447" s="11">
        <v>45994.0</v>
      </c>
      <c r="L1447" s="10">
        <v>1000000.0</v>
      </c>
      <c r="M1447" s="8" t="s">
        <v>3726</v>
      </c>
      <c r="N1447" s="10">
        <v>1000000.0</v>
      </c>
      <c r="O1447" s="10">
        <v>1000000.0</v>
      </c>
      <c r="P1447" s="10">
        <f t="shared" si="160"/>
        <v>0</v>
      </c>
      <c r="Q1447" s="8"/>
      <c r="R1447" s="8"/>
      <c r="S1447" s="8" t="s">
        <v>43</v>
      </c>
      <c r="T1447" s="8"/>
      <c r="U1447" s="8"/>
      <c r="V1447" s="8" t="s">
        <v>3727</v>
      </c>
      <c r="W1447" s="8" t="s">
        <v>3728</v>
      </c>
    </row>
    <row r="1448" ht="39.75" customHeight="1">
      <c r="A1448" s="7">
        <v>254.0</v>
      </c>
      <c r="B1448" s="7">
        <v>2025.0</v>
      </c>
      <c r="C1448" s="8" t="s">
        <v>495</v>
      </c>
      <c r="D1448" s="8" t="s">
        <v>728</v>
      </c>
      <c r="E1448" s="8" t="s">
        <v>2943</v>
      </c>
      <c r="F1448" s="10">
        <v>4000000.0</v>
      </c>
      <c r="G1448" s="8" t="s">
        <v>260</v>
      </c>
      <c r="H1448" s="8" t="s">
        <v>27</v>
      </c>
      <c r="I1448" s="8" t="s">
        <v>40</v>
      </c>
      <c r="J1448" s="67" t="s">
        <v>3729</v>
      </c>
      <c r="K1448" s="11">
        <v>46002.0</v>
      </c>
      <c r="L1448" s="10">
        <v>4000000.0</v>
      </c>
      <c r="M1448" s="8" t="s">
        <v>2003</v>
      </c>
      <c r="N1448" s="10">
        <v>4000000.0</v>
      </c>
      <c r="O1448" s="10">
        <v>4000000.0</v>
      </c>
      <c r="P1448" s="10">
        <f t="shared" si="160"/>
        <v>0</v>
      </c>
      <c r="Q1448" s="8"/>
      <c r="R1448" s="8"/>
      <c r="S1448" s="8" t="s">
        <v>43</v>
      </c>
      <c r="T1448" s="8"/>
      <c r="U1448" s="8"/>
      <c r="V1448" s="8" t="s">
        <v>3730</v>
      </c>
      <c r="W1448" s="8" t="s">
        <v>3731</v>
      </c>
    </row>
    <row r="1449" ht="39.75" customHeight="1">
      <c r="A1449" s="17">
        <v>254.0</v>
      </c>
      <c r="B1449" s="17">
        <v>2025.0</v>
      </c>
      <c r="C1449" s="18" t="s">
        <v>495</v>
      </c>
      <c r="D1449" s="18" t="s">
        <v>728</v>
      </c>
      <c r="E1449" s="18" t="s">
        <v>2943</v>
      </c>
      <c r="F1449" s="19">
        <v>1000000.0</v>
      </c>
      <c r="G1449" s="18" t="s">
        <v>260</v>
      </c>
      <c r="H1449" s="18" t="s">
        <v>27</v>
      </c>
      <c r="I1449" s="18" t="s">
        <v>40</v>
      </c>
      <c r="J1449" s="72"/>
      <c r="K1449" s="20"/>
      <c r="L1449" s="71">
        <v>0.0</v>
      </c>
      <c r="M1449" s="18"/>
      <c r="N1449" s="19">
        <v>0.0</v>
      </c>
      <c r="O1449" s="19">
        <v>0.0</v>
      </c>
      <c r="P1449" s="19">
        <f t="shared" ref="P1449:P1450" si="161">SUM(L1449-O1449)</f>
        <v>0</v>
      </c>
      <c r="Q1449" s="18"/>
      <c r="R1449" s="18"/>
      <c r="S1449" s="18"/>
      <c r="T1449" s="18"/>
      <c r="U1449" s="18"/>
      <c r="V1449" s="18" t="s">
        <v>3732</v>
      </c>
      <c r="W1449" s="32" t="s">
        <v>2295</v>
      </c>
    </row>
    <row r="1450" ht="39.75" customHeight="1">
      <c r="A1450" s="17">
        <v>254.0</v>
      </c>
      <c r="B1450" s="17">
        <v>2025.0</v>
      </c>
      <c r="C1450" s="18" t="s">
        <v>495</v>
      </c>
      <c r="D1450" s="18" t="s">
        <v>728</v>
      </c>
      <c r="E1450" s="18" t="s">
        <v>2943</v>
      </c>
      <c r="F1450" s="19">
        <v>3000000.0</v>
      </c>
      <c r="G1450" s="18" t="s">
        <v>260</v>
      </c>
      <c r="H1450" s="18" t="s">
        <v>27</v>
      </c>
      <c r="I1450" s="18" t="s">
        <v>67</v>
      </c>
      <c r="J1450" s="72"/>
      <c r="K1450" s="20"/>
      <c r="L1450" s="71">
        <v>0.0</v>
      </c>
      <c r="M1450" s="18"/>
      <c r="N1450" s="19">
        <v>0.0</v>
      </c>
      <c r="O1450" s="19">
        <v>0.0</v>
      </c>
      <c r="P1450" s="19">
        <f t="shared" si="161"/>
        <v>0</v>
      </c>
      <c r="Q1450" s="18"/>
      <c r="R1450" s="18"/>
      <c r="S1450" s="18"/>
      <c r="T1450" s="18"/>
      <c r="U1450" s="18"/>
      <c r="V1450" s="18" t="s">
        <v>3733</v>
      </c>
      <c r="W1450" s="32" t="s">
        <v>2295</v>
      </c>
    </row>
    <row r="1451" ht="39.75" customHeight="1">
      <c r="A1451" s="7">
        <v>255.0</v>
      </c>
      <c r="B1451" s="7">
        <v>2025.0</v>
      </c>
      <c r="C1451" s="8" t="s">
        <v>495</v>
      </c>
      <c r="D1451" s="8" t="s">
        <v>728</v>
      </c>
      <c r="E1451" s="8" t="s">
        <v>2943</v>
      </c>
      <c r="F1451" s="10">
        <v>4350000.0</v>
      </c>
      <c r="G1451" s="8" t="s">
        <v>66</v>
      </c>
      <c r="H1451" s="8" t="s">
        <v>27</v>
      </c>
      <c r="I1451" s="8" t="s">
        <v>67</v>
      </c>
      <c r="J1451" s="8" t="s">
        <v>3734</v>
      </c>
      <c r="K1451" s="11">
        <v>45874.0</v>
      </c>
      <c r="L1451" s="68">
        <v>4350000.0</v>
      </c>
      <c r="M1451" s="8" t="s">
        <v>2033</v>
      </c>
      <c r="N1451" s="68">
        <v>4350000.0</v>
      </c>
      <c r="O1451" s="68">
        <v>4350000.0</v>
      </c>
      <c r="P1451" s="10">
        <f t="shared" ref="P1451:P1454" si="162">SUM(F1451-O1451)</f>
        <v>0</v>
      </c>
      <c r="Q1451" s="8"/>
      <c r="R1451" s="8"/>
      <c r="S1451" s="8" t="s">
        <v>31</v>
      </c>
      <c r="T1451" s="8"/>
      <c r="U1451" s="8"/>
      <c r="V1451" s="8" t="s">
        <v>3735</v>
      </c>
      <c r="W1451" s="8" t="s">
        <v>3736</v>
      </c>
    </row>
    <row r="1452" ht="39.75" customHeight="1">
      <c r="A1452" s="7">
        <v>255.0</v>
      </c>
      <c r="B1452" s="7">
        <v>2025.0</v>
      </c>
      <c r="C1452" s="8" t="s">
        <v>495</v>
      </c>
      <c r="D1452" s="8" t="s">
        <v>728</v>
      </c>
      <c r="E1452" s="8" t="s">
        <v>2943</v>
      </c>
      <c r="F1452" s="10">
        <v>1600000.0</v>
      </c>
      <c r="G1452" s="8" t="s">
        <v>66</v>
      </c>
      <c r="H1452" s="8" t="s">
        <v>27</v>
      </c>
      <c r="I1452" s="8" t="s">
        <v>67</v>
      </c>
      <c r="J1452" s="8" t="s">
        <v>3737</v>
      </c>
      <c r="K1452" s="11">
        <v>45874.0</v>
      </c>
      <c r="L1452" s="68">
        <v>1600000.0</v>
      </c>
      <c r="M1452" s="8" t="s">
        <v>2033</v>
      </c>
      <c r="N1452" s="68">
        <v>1600000.0</v>
      </c>
      <c r="O1452" s="68">
        <v>1600000.0</v>
      </c>
      <c r="P1452" s="10">
        <f t="shared" si="162"/>
        <v>0</v>
      </c>
      <c r="Q1452" s="8"/>
      <c r="R1452" s="8"/>
      <c r="S1452" s="8" t="s">
        <v>31</v>
      </c>
      <c r="T1452" s="8"/>
      <c r="U1452" s="8"/>
      <c r="V1452" s="8" t="s">
        <v>3735</v>
      </c>
      <c r="W1452" s="8" t="s">
        <v>3738</v>
      </c>
    </row>
    <row r="1453" ht="39.75" customHeight="1">
      <c r="A1453" s="7">
        <v>255.0</v>
      </c>
      <c r="B1453" s="7">
        <v>2025.0</v>
      </c>
      <c r="C1453" s="8" t="s">
        <v>495</v>
      </c>
      <c r="D1453" s="8" t="s">
        <v>728</v>
      </c>
      <c r="E1453" s="8" t="s">
        <v>2943</v>
      </c>
      <c r="F1453" s="10">
        <v>1500000.0</v>
      </c>
      <c r="G1453" s="8" t="s">
        <v>66</v>
      </c>
      <c r="H1453" s="8" t="s">
        <v>27</v>
      </c>
      <c r="I1453" s="8" t="s">
        <v>67</v>
      </c>
      <c r="J1453" s="8" t="s">
        <v>3739</v>
      </c>
      <c r="K1453" s="11">
        <v>45874.0</v>
      </c>
      <c r="L1453" s="68">
        <v>1500000.0</v>
      </c>
      <c r="M1453" s="8" t="s">
        <v>2033</v>
      </c>
      <c r="N1453" s="68">
        <v>1500000.0</v>
      </c>
      <c r="O1453" s="68">
        <v>1500000.0</v>
      </c>
      <c r="P1453" s="10">
        <f t="shared" si="162"/>
        <v>0</v>
      </c>
      <c r="Q1453" s="8"/>
      <c r="R1453" s="8"/>
      <c r="S1453" s="8" t="s">
        <v>31</v>
      </c>
      <c r="T1453" s="8"/>
      <c r="U1453" s="8"/>
      <c r="V1453" s="8" t="s">
        <v>3735</v>
      </c>
      <c r="W1453" s="8" t="s">
        <v>3740</v>
      </c>
    </row>
    <row r="1454" ht="39.75" customHeight="1">
      <c r="A1454" s="7">
        <v>255.0</v>
      </c>
      <c r="B1454" s="7">
        <v>2025.0</v>
      </c>
      <c r="C1454" s="8" t="s">
        <v>495</v>
      </c>
      <c r="D1454" s="8" t="s">
        <v>728</v>
      </c>
      <c r="E1454" s="8" t="s">
        <v>2943</v>
      </c>
      <c r="F1454" s="10">
        <v>550000.0</v>
      </c>
      <c r="G1454" s="8" t="s">
        <v>66</v>
      </c>
      <c r="H1454" s="8" t="s">
        <v>27</v>
      </c>
      <c r="I1454" s="8" t="s">
        <v>67</v>
      </c>
      <c r="J1454" s="8" t="s">
        <v>3741</v>
      </c>
      <c r="K1454" s="11">
        <v>45874.0</v>
      </c>
      <c r="L1454" s="68">
        <v>550000.0</v>
      </c>
      <c r="M1454" s="8" t="s">
        <v>2033</v>
      </c>
      <c r="N1454" s="68">
        <v>550000.0</v>
      </c>
      <c r="O1454" s="68">
        <v>550000.0</v>
      </c>
      <c r="P1454" s="10">
        <f t="shared" si="162"/>
        <v>0</v>
      </c>
      <c r="Q1454" s="8"/>
      <c r="R1454" s="8"/>
      <c r="S1454" s="8" t="s">
        <v>31</v>
      </c>
      <c r="T1454" s="8"/>
      <c r="U1454" s="8"/>
      <c r="V1454" s="8" t="s">
        <v>3735</v>
      </c>
      <c r="W1454" s="8" t="s">
        <v>3742</v>
      </c>
    </row>
    <row r="1455" ht="39.75" customHeight="1">
      <c r="A1455" s="17">
        <v>255.0</v>
      </c>
      <c r="B1455" s="17">
        <v>2025.0</v>
      </c>
      <c r="C1455" s="18" t="s">
        <v>495</v>
      </c>
      <c r="D1455" s="18" t="s">
        <v>728</v>
      </c>
      <c r="E1455" s="18" t="s">
        <v>2943</v>
      </c>
      <c r="F1455" s="19">
        <v>2000000.0</v>
      </c>
      <c r="G1455" s="18" t="s">
        <v>329</v>
      </c>
      <c r="H1455" s="18" t="s">
        <v>27</v>
      </c>
      <c r="I1455" s="18" t="s">
        <v>40</v>
      </c>
      <c r="J1455" s="72"/>
      <c r="K1455" s="20"/>
      <c r="L1455" s="71">
        <v>0.0</v>
      </c>
      <c r="M1455" s="18"/>
      <c r="N1455" s="19">
        <v>0.0</v>
      </c>
      <c r="O1455" s="19">
        <v>0.0</v>
      </c>
      <c r="P1455" s="19">
        <f>SUM(L1455-O1455)</f>
        <v>0</v>
      </c>
      <c r="Q1455" s="18"/>
      <c r="R1455" s="18"/>
      <c r="S1455" s="18"/>
      <c r="T1455" s="18"/>
      <c r="U1455" s="18"/>
      <c r="V1455" s="18" t="s">
        <v>330</v>
      </c>
      <c r="W1455" s="32" t="s">
        <v>2295</v>
      </c>
    </row>
    <row r="1456" ht="39.75" customHeight="1">
      <c r="A1456" s="7">
        <v>256.0</v>
      </c>
      <c r="B1456" s="7">
        <v>2025.0</v>
      </c>
      <c r="C1456" s="8" t="s">
        <v>495</v>
      </c>
      <c r="D1456" s="8" t="s">
        <v>728</v>
      </c>
      <c r="E1456" s="8" t="s">
        <v>2943</v>
      </c>
      <c r="F1456" s="10">
        <v>4000000.0</v>
      </c>
      <c r="G1456" s="8" t="s">
        <v>66</v>
      </c>
      <c r="H1456" s="8" t="s">
        <v>27</v>
      </c>
      <c r="I1456" s="8" t="s">
        <v>67</v>
      </c>
      <c r="J1456" s="8" t="s">
        <v>3743</v>
      </c>
      <c r="K1456" s="11">
        <v>45861.0</v>
      </c>
      <c r="L1456" s="68">
        <v>4000000.0</v>
      </c>
      <c r="M1456" s="8" t="s">
        <v>2015</v>
      </c>
      <c r="N1456" s="68">
        <v>4000000.0</v>
      </c>
      <c r="O1456" s="68">
        <v>4000000.0</v>
      </c>
      <c r="P1456" s="10">
        <f t="shared" ref="P1456:P1474" si="163">SUM(F1456-O1456)</f>
        <v>0</v>
      </c>
      <c r="Q1456" s="8"/>
      <c r="R1456" s="8"/>
      <c r="S1456" s="8" t="s">
        <v>31</v>
      </c>
      <c r="T1456" s="8"/>
      <c r="U1456" s="8"/>
      <c r="V1456" s="8" t="s">
        <v>3744</v>
      </c>
      <c r="W1456" s="8" t="s">
        <v>3745</v>
      </c>
    </row>
    <row r="1457" ht="39.75" customHeight="1">
      <c r="A1457" s="7">
        <v>256.0</v>
      </c>
      <c r="B1457" s="7">
        <v>2025.0</v>
      </c>
      <c r="C1457" s="8" t="s">
        <v>495</v>
      </c>
      <c r="D1457" s="8" t="s">
        <v>728</v>
      </c>
      <c r="E1457" s="8" t="s">
        <v>2943</v>
      </c>
      <c r="F1457" s="10">
        <v>1000000.0</v>
      </c>
      <c r="G1457" s="8" t="s">
        <v>66</v>
      </c>
      <c r="H1457" s="8" t="s">
        <v>27</v>
      </c>
      <c r="I1457" s="8" t="s">
        <v>67</v>
      </c>
      <c r="J1457" s="8" t="s">
        <v>3746</v>
      </c>
      <c r="K1457" s="11">
        <v>45861.0</v>
      </c>
      <c r="L1457" s="68">
        <v>1000000.0</v>
      </c>
      <c r="M1457" s="8" t="s">
        <v>2015</v>
      </c>
      <c r="N1457" s="68">
        <v>1000000.0</v>
      </c>
      <c r="O1457" s="68">
        <v>1000000.0</v>
      </c>
      <c r="P1457" s="10">
        <f t="shared" si="163"/>
        <v>0</v>
      </c>
      <c r="Q1457" s="8"/>
      <c r="R1457" s="8"/>
      <c r="S1457" s="8" t="s">
        <v>31</v>
      </c>
      <c r="T1457" s="8"/>
      <c r="U1457" s="8"/>
      <c r="V1457" s="8" t="s">
        <v>3744</v>
      </c>
      <c r="W1457" s="8" t="s">
        <v>3747</v>
      </c>
    </row>
    <row r="1458" ht="39.75" customHeight="1">
      <c r="A1458" s="7">
        <v>257.0</v>
      </c>
      <c r="B1458" s="7">
        <v>2025.0</v>
      </c>
      <c r="C1458" s="8" t="s">
        <v>495</v>
      </c>
      <c r="D1458" s="8" t="s">
        <v>728</v>
      </c>
      <c r="E1458" s="8" t="s">
        <v>2943</v>
      </c>
      <c r="F1458" s="10">
        <v>1600000.0</v>
      </c>
      <c r="G1458" s="8" t="s">
        <v>66</v>
      </c>
      <c r="H1458" s="8" t="s">
        <v>27</v>
      </c>
      <c r="I1458" s="8" t="s">
        <v>67</v>
      </c>
      <c r="J1458" s="8" t="s">
        <v>3748</v>
      </c>
      <c r="K1458" s="11">
        <v>45785.0</v>
      </c>
      <c r="L1458" s="68">
        <v>1600000.0</v>
      </c>
      <c r="M1458" s="8" t="s">
        <v>2033</v>
      </c>
      <c r="N1458" s="10">
        <v>1600000.0</v>
      </c>
      <c r="O1458" s="10">
        <v>1600000.0</v>
      </c>
      <c r="P1458" s="10">
        <f t="shared" si="163"/>
        <v>0</v>
      </c>
      <c r="Q1458" s="8"/>
      <c r="R1458" s="8"/>
      <c r="S1458" s="8" t="s">
        <v>31</v>
      </c>
      <c r="T1458" s="8"/>
      <c r="U1458" s="8"/>
      <c r="V1458" s="8" t="s">
        <v>3749</v>
      </c>
      <c r="W1458" s="8" t="s">
        <v>3750</v>
      </c>
    </row>
    <row r="1459" ht="39.75" customHeight="1">
      <c r="A1459" s="7">
        <v>257.0</v>
      </c>
      <c r="B1459" s="7">
        <v>2025.0</v>
      </c>
      <c r="C1459" s="8" t="s">
        <v>495</v>
      </c>
      <c r="D1459" s="8" t="s">
        <v>728</v>
      </c>
      <c r="E1459" s="8" t="s">
        <v>2943</v>
      </c>
      <c r="F1459" s="10">
        <v>100000.0</v>
      </c>
      <c r="G1459" s="8" t="s">
        <v>66</v>
      </c>
      <c r="H1459" s="8" t="s">
        <v>27</v>
      </c>
      <c r="I1459" s="8" t="s">
        <v>67</v>
      </c>
      <c r="J1459" s="8" t="s">
        <v>3751</v>
      </c>
      <c r="K1459" s="11">
        <v>45785.0</v>
      </c>
      <c r="L1459" s="68">
        <v>100000.0</v>
      </c>
      <c r="M1459" s="8" t="s">
        <v>2033</v>
      </c>
      <c r="N1459" s="10">
        <v>100000.0</v>
      </c>
      <c r="O1459" s="10">
        <v>100000.0</v>
      </c>
      <c r="P1459" s="10">
        <f t="shared" si="163"/>
        <v>0</v>
      </c>
      <c r="Q1459" s="8"/>
      <c r="R1459" s="8"/>
      <c r="S1459" s="8" t="s">
        <v>31</v>
      </c>
      <c r="T1459" s="8"/>
      <c r="U1459" s="8"/>
      <c r="V1459" s="8" t="s">
        <v>3749</v>
      </c>
      <c r="W1459" s="8" t="s">
        <v>3752</v>
      </c>
    </row>
    <row r="1460" ht="39.75" customHeight="1">
      <c r="A1460" s="7">
        <v>258.0</v>
      </c>
      <c r="B1460" s="7">
        <v>2025.0</v>
      </c>
      <c r="C1460" s="8" t="s">
        <v>495</v>
      </c>
      <c r="D1460" s="8" t="s">
        <v>728</v>
      </c>
      <c r="E1460" s="8" t="s">
        <v>2943</v>
      </c>
      <c r="F1460" s="10">
        <v>450000.0</v>
      </c>
      <c r="G1460" s="8" t="s">
        <v>66</v>
      </c>
      <c r="H1460" s="8" t="s">
        <v>27</v>
      </c>
      <c r="I1460" s="8" t="s">
        <v>67</v>
      </c>
      <c r="J1460" s="67" t="s">
        <v>3753</v>
      </c>
      <c r="K1460" s="11">
        <v>45821.0</v>
      </c>
      <c r="L1460" s="68">
        <v>450000.0</v>
      </c>
      <c r="M1460" s="10" t="s">
        <v>2033</v>
      </c>
      <c r="N1460" s="68">
        <v>450000.0</v>
      </c>
      <c r="O1460" s="68">
        <v>450000.0</v>
      </c>
      <c r="P1460" s="10">
        <f t="shared" si="163"/>
        <v>0</v>
      </c>
      <c r="Q1460" s="8"/>
      <c r="R1460" s="8"/>
      <c r="S1460" s="8" t="s">
        <v>31</v>
      </c>
      <c r="T1460" s="8"/>
      <c r="U1460" s="8"/>
      <c r="V1460" s="8" t="s">
        <v>3754</v>
      </c>
      <c r="W1460" s="8" t="s">
        <v>3755</v>
      </c>
    </row>
    <row r="1461" ht="39.75" customHeight="1">
      <c r="A1461" s="7">
        <v>258.0</v>
      </c>
      <c r="B1461" s="7">
        <v>2025.0</v>
      </c>
      <c r="C1461" s="8" t="s">
        <v>495</v>
      </c>
      <c r="D1461" s="8" t="s">
        <v>728</v>
      </c>
      <c r="E1461" s="8" t="s">
        <v>2943</v>
      </c>
      <c r="F1461" s="10">
        <v>150000.0</v>
      </c>
      <c r="G1461" s="8" t="s">
        <v>66</v>
      </c>
      <c r="H1461" s="8" t="s">
        <v>27</v>
      </c>
      <c r="I1461" s="8" t="s">
        <v>67</v>
      </c>
      <c r="J1461" s="8" t="s">
        <v>3756</v>
      </c>
      <c r="K1461" s="11">
        <v>45838.0</v>
      </c>
      <c r="L1461" s="68">
        <v>150000.0</v>
      </c>
      <c r="M1461" s="8" t="s">
        <v>2033</v>
      </c>
      <c r="N1461" s="10">
        <v>150000.0</v>
      </c>
      <c r="O1461" s="10">
        <v>150000.0</v>
      </c>
      <c r="P1461" s="10">
        <f t="shared" si="163"/>
        <v>0</v>
      </c>
      <c r="Q1461" s="8"/>
      <c r="R1461" s="8"/>
      <c r="S1461" s="8" t="s">
        <v>31</v>
      </c>
      <c r="T1461" s="8"/>
      <c r="U1461" s="8"/>
      <c r="V1461" s="8" t="s">
        <v>3754</v>
      </c>
      <c r="W1461" s="8" t="s">
        <v>3757</v>
      </c>
    </row>
    <row r="1462" ht="39.75" customHeight="1">
      <c r="A1462" s="7">
        <v>258.0</v>
      </c>
      <c r="B1462" s="7">
        <v>2025.0</v>
      </c>
      <c r="C1462" s="8" t="s">
        <v>495</v>
      </c>
      <c r="D1462" s="8" t="s">
        <v>728</v>
      </c>
      <c r="E1462" s="8" t="s">
        <v>2943</v>
      </c>
      <c r="F1462" s="10">
        <v>700000.0</v>
      </c>
      <c r="G1462" s="8" t="s">
        <v>66</v>
      </c>
      <c r="H1462" s="8" t="s">
        <v>27</v>
      </c>
      <c r="I1462" s="8" t="s">
        <v>67</v>
      </c>
      <c r="J1462" s="8" t="s">
        <v>3758</v>
      </c>
      <c r="K1462" s="11">
        <v>45838.0</v>
      </c>
      <c r="L1462" s="68">
        <v>700000.0</v>
      </c>
      <c r="M1462" s="8" t="s">
        <v>2033</v>
      </c>
      <c r="N1462" s="68">
        <v>700000.0</v>
      </c>
      <c r="O1462" s="68">
        <v>700000.0</v>
      </c>
      <c r="P1462" s="10">
        <f t="shared" si="163"/>
        <v>0</v>
      </c>
      <c r="Q1462" s="8"/>
      <c r="R1462" s="8"/>
      <c r="S1462" s="8" t="s">
        <v>31</v>
      </c>
      <c r="T1462" s="8"/>
      <c r="U1462" s="8"/>
      <c r="V1462" s="8" t="s">
        <v>3759</v>
      </c>
      <c r="W1462" s="8" t="s">
        <v>3760</v>
      </c>
    </row>
    <row r="1463" ht="39.75" customHeight="1">
      <c r="A1463" s="7">
        <v>259.0</v>
      </c>
      <c r="B1463" s="7">
        <v>2025.0</v>
      </c>
      <c r="C1463" s="8" t="s">
        <v>495</v>
      </c>
      <c r="D1463" s="8" t="s">
        <v>728</v>
      </c>
      <c r="E1463" s="8" t="s">
        <v>2943</v>
      </c>
      <c r="F1463" s="10">
        <v>2000000.0</v>
      </c>
      <c r="G1463" s="8" t="s">
        <v>260</v>
      </c>
      <c r="H1463" s="8" t="s">
        <v>27</v>
      </c>
      <c r="I1463" s="8" t="s">
        <v>40</v>
      </c>
      <c r="J1463" s="8" t="s">
        <v>3761</v>
      </c>
      <c r="K1463" s="11">
        <v>45870.0</v>
      </c>
      <c r="L1463" s="68">
        <v>2000000.0</v>
      </c>
      <c r="M1463" s="8" t="s">
        <v>2003</v>
      </c>
      <c r="N1463" s="10">
        <v>2000000.0</v>
      </c>
      <c r="O1463" s="10">
        <v>2000000.0</v>
      </c>
      <c r="P1463" s="10">
        <f t="shared" si="163"/>
        <v>0</v>
      </c>
      <c r="Q1463" s="8"/>
      <c r="R1463" s="8"/>
      <c r="S1463" s="8" t="s">
        <v>43</v>
      </c>
      <c r="T1463" s="8"/>
      <c r="U1463" s="8"/>
      <c r="V1463" s="8" t="s">
        <v>3762</v>
      </c>
      <c r="W1463" s="8" t="s">
        <v>3763</v>
      </c>
    </row>
    <row r="1464" ht="39.75" customHeight="1">
      <c r="A1464" s="7">
        <v>260.0</v>
      </c>
      <c r="B1464" s="7">
        <v>2025.0</v>
      </c>
      <c r="C1464" s="8" t="s">
        <v>495</v>
      </c>
      <c r="D1464" s="8" t="s">
        <v>728</v>
      </c>
      <c r="E1464" s="8" t="s">
        <v>2943</v>
      </c>
      <c r="F1464" s="10">
        <v>2500000.0</v>
      </c>
      <c r="G1464" s="8" t="s">
        <v>66</v>
      </c>
      <c r="H1464" s="8" t="s">
        <v>27</v>
      </c>
      <c r="I1464" s="8" t="s">
        <v>67</v>
      </c>
      <c r="J1464" s="8" t="s">
        <v>3764</v>
      </c>
      <c r="K1464" s="11">
        <v>45771.0</v>
      </c>
      <c r="L1464" s="68">
        <v>2500000.0</v>
      </c>
      <c r="M1464" s="8" t="s">
        <v>2052</v>
      </c>
      <c r="N1464" s="10">
        <v>2500000.0</v>
      </c>
      <c r="O1464" s="10">
        <v>2500000.0</v>
      </c>
      <c r="P1464" s="10">
        <f t="shared" si="163"/>
        <v>0</v>
      </c>
      <c r="Q1464" s="8"/>
      <c r="R1464" s="8"/>
      <c r="S1464" s="8" t="s">
        <v>31</v>
      </c>
      <c r="T1464" s="8"/>
      <c r="U1464" s="8"/>
      <c r="V1464" s="8" t="s">
        <v>3765</v>
      </c>
      <c r="W1464" s="8" t="s">
        <v>3766</v>
      </c>
    </row>
    <row r="1465" ht="39.75" customHeight="1">
      <c r="A1465" s="7">
        <v>261.0</v>
      </c>
      <c r="B1465" s="7">
        <v>2025.0</v>
      </c>
      <c r="C1465" s="8" t="s">
        <v>495</v>
      </c>
      <c r="D1465" s="8" t="s">
        <v>728</v>
      </c>
      <c r="E1465" s="8" t="s">
        <v>2943</v>
      </c>
      <c r="F1465" s="10">
        <v>2500000.0</v>
      </c>
      <c r="G1465" s="8" t="s">
        <v>66</v>
      </c>
      <c r="H1465" s="8" t="s">
        <v>27</v>
      </c>
      <c r="I1465" s="8" t="s">
        <v>67</v>
      </c>
      <c r="J1465" s="8" t="s">
        <v>3767</v>
      </c>
      <c r="K1465" s="11">
        <v>45771.0</v>
      </c>
      <c r="L1465" s="68">
        <v>2500000.0</v>
      </c>
      <c r="M1465" s="8" t="s">
        <v>2052</v>
      </c>
      <c r="N1465" s="10">
        <v>2500000.0</v>
      </c>
      <c r="O1465" s="10">
        <v>2500000.0</v>
      </c>
      <c r="P1465" s="10">
        <f t="shared" si="163"/>
        <v>0</v>
      </c>
      <c r="Q1465" s="8"/>
      <c r="R1465" s="8"/>
      <c r="S1465" s="8" t="s">
        <v>31</v>
      </c>
      <c r="T1465" s="8"/>
      <c r="U1465" s="8"/>
      <c r="V1465" s="8" t="s">
        <v>3765</v>
      </c>
      <c r="W1465" s="8" t="s">
        <v>3768</v>
      </c>
    </row>
    <row r="1466" ht="39.75" customHeight="1">
      <c r="A1466" s="43">
        <v>262.0</v>
      </c>
      <c r="B1466" s="43">
        <v>2025.0</v>
      </c>
      <c r="C1466" s="44" t="s">
        <v>495</v>
      </c>
      <c r="D1466" s="44" t="s">
        <v>728</v>
      </c>
      <c r="E1466" s="44" t="s">
        <v>2943</v>
      </c>
      <c r="F1466" s="45">
        <v>2500000.0</v>
      </c>
      <c r="G1466" s="44" t="s">
        <v>66</v>
      </c>
      <c r="H1466" s="44" t="s">
        <v>27</v>
      </c>
      <c r="I1466" s="44" t="s">
        <v>80</v>
      </c>
      <c r="J1466" s="44" t="s">
        <v>3769</v>
      </c>
      <c r="K1466" s="46">
        <v>45804.0</v>
      </c>
      <c r="L1466" s="73">
        <v>2500000.0</v>
      </c>
      <c r="M1466" s="44" t="s">
        <v>3653</v>
      </c>
      <c r="N1466" s="45">
        <v>1666666.64</v>
      </c>
      <c r="O1466" s="45">
        <v>1666666.64</v>
      </c>
      <c r="P1466" s="45">
        <f t="shared" si="163"/>
        <v>833333.36</v>
      </c>
      <c r="Q1466" s="44"/>
      <c r="R1466" s="44"/>
      <c r="S1466" s="44" t="s">
        <v>83</v>
      </c>
      <c r="T1466" s="44"/>
      <c r="U1466" s="44"/>
      <c r="V1466" s="44" t="s">
        <v>3770</v>
      </c>
      <c r="W1466" s="44" t="s">
        <v>3771</v>
      </c>
    </row>
    <row r="1467" ht="39.75" customHeight="1">
      <c r="A1467" s="7">
        <v>262.0</v>
      </c>
      <c r="B1467" s="7">
        <v>2025.0</v>
      </c>
      <c r="C1467" s="8" t="s">
        <v>495</v>
      </c>
      <c r="D1467" s="8" t="s">
        <v>728</v>
      </c>
      <c r="E1467" s="8" t="s">
        <v>2943</v>
      </c>
      <c r="F1467" s="10">
        <v>2500000.0</v>
      </c>
      <c r="G1467" s="8" t="s">
        <v>66</v>
      </c>
      <c r="H1467" s="8" t="s">
        <v>27</v>
      </c>
      <c r="I1467" s="8" t="s">
        <v>67</v>
      </c>
      <c r="J1467" s="8" t="s">
        <v>3772</v>
      </c>
      <c r="K1467" s="11">
        <v>45993.0</v>
      </c>
      <c r="L1467" s="10">
        <v>2500000.0</v>
      </c>
      <c r="M1467" s="8" t="s">
        <v>2052</v>
      </c>
      <c r="N1467" s="10">
        <v>2500000.0</v>
      </c>
      <c r="O1467" s="10">
        <v>2500000.0</v>
      </c>
      <c r="P1467" s="10">
        <f t="shared" si="163"/>
        <v>0</v>
      </c>
      <c r="Q1467" s="8"/>
      <c r="R1467" s="8"/>
      <c r="S1467" s="8" t="s">
        <v>31</v>
      </c>
      <c r="T1467" s="8"/>
      <c r="U1467" s="8"/>
      <c r="V1467" s="8" t="s">
        <v>3773</v>
      </c>
      <c r="W1467" s="8" t="s">
        <v>3774</v>
      </c>
    </row>
    <row r="1468" ht="39.75" customHeight="1">
      <c r="A1468" s="7">
        <v>263.0</v>
      </c>
      <c r="B1468" s="7">
        <v>2025.0</v>
      </c>
      <c r="C1468" s="8" t="s">
        <v>495</v>
      </c>
      <c r="D1468" s="8" t="s">
        <v>728</v>
      </c>
      <c r="E1468" s="8" t="s">
        <v>2943</v>
      </c>
      <c r="F1468" s="68">
        <v>600000.0</v>
      </c>
      <c r="G1468" s="8" t="s">
        <v>66</v>
      </c>
      <c r="H1468" s="8" t="s">
        <v>27</v>
      </c>
      <c r="I1468" s="8" t="s">
        <v>67</v>
      </c>
      <c r="J1468" s="8" t="s">
        <v>3775</v>
      </c>
      <c r="K1468" s="11">
        <v>45868.0</v>
      </c>
      <c r="L1468" s="68">
        <v>600000.0</v>
      </c>
      <c r="M1468" s="8" t="s">
        <v>1924</v>
      </c>
      <c r="N1468" s="68">
        <v>600000.0</v>
      </c>
      <c r="O1468" s="68">
        <v>600000.0</v>
      </c>
      <c r="P1468" s="10">
        <f t="shared" si="163"/>
        <v>0</v>
      </c>
      <c r="Q1468" s="8"/>
      <c r="R1468" s="8"/>
      <c r="S1468" s="8" t="s">
        <v>31</v>
      </c>
      <c r="T1468" s="8"/>
      <c r="U1468" s="8"/>
      <c r="V1468" s="8" t="s">
        <v>2163</v>
      </c>
      <c r="W1468" s="8" t="s">
        <v>3776</v>
      </c>
    </row>
    <row r="1469" ht="39.75" customHeight="1">
      <c r="A1469" s="7">
        <v>263.0</v>
      </c>
      <c r="B1469" s="7">
        <v>2025.0</v>
      </c>
      <c r="C1469" s="8" t="s">
        <v>495</v>
      </c>
      <c r="D1469" s="8" t="s">
        <v>728</v>
      </c>
      <c r="E1469" s="8" t="s">
        <v>2943</v>
      </c>
      <c r="F1469" s="10">
        <v>400000.0</v>
      </c>
      <c r="G1469" s="8" t="s">
        <v>66</v>
      </c>
      <c r="H1469" s="8" t="s">
        <v>27</v>
      </c>
      <c r="I1469" s="8" t="s">
        <v>67</v>
      </c>
      <c r="J1469" s="8" t="s">
        <v>3777</v>
      </c>
      <c r="K1469" s="11">
        <v>45868.0</v>
      </c>
      <c r="L1469" s="68">
        <v>400000.0</v>
      </c>
      <c r="M1469" s="8" t="s">
        <v>1924</v>
      </c>
      <c r="N1469" s="68">
        <v>400000.0</v>
      </c>
      <c r="O1469" s="68">
        <v>400000.0</v>
      </c>
      <c r="P1469" s="10">
        <f t="shared" si="163"/>
        <v>0</v>
      </c>
      <c r="Q1469" s="8"/>
      <c r="R1469" s="8"/>
      <c r="S1469" s="8" t="s">
        <v>31</v>
      </c>
      <c r="T1469" s="8"/>
      <c r="U1469" s="8"/>
      <c r="V1469" s="8" t="s">
        <v>2163</v>
      </c>
      <c r="W1469" s="8" t="s">
        <v>3778</v>
      </c>
    </row>
    <row r="1470" ht="39.75" customHeight="1">
      <c r="A1470" s="7">
        <v>263.0</v>
      </c>
      <c r="B1470" s="7">
        <v>2025.0</v>
      </c>
      <c r="C1470" s="8" t="s">
        <v>495</v>
      </c>
      <c r="D1470" s="8" t="s">
        <v>728</v>
      </c>
      <c r="E1470" s="8" t="s">
        <v>2943</v>
      </c>
      <c r="F1470" s="10">
        <v>999400.0</v>
      </c>
      <c r="G1470" s="8" t="s">
        <v>260</v>
      </c>
      <c r="H1470" s="8" t="s">
        <v>27</v>
      </c>
      <c r="I1470" s="8" t="s">
        <v>40</v>
      </c>
      <c r="J1470" s="8" t="s">
        <v>3779</v>
      </c>
      <c r="K1470" s="11">
        <v>45898.0</v>
      </c>
      <c r="L1470" s="68">
        <v>999400.0</v>
      </c>
      <c r="M1470" s="8" t="s">
        <v>3593</v>
      </c>
      <c r="N1470" s="10">
        <v>999400.0</v>
      </c>
      <c r="O1470" s="10">
        <v>999400.0</v>
      </c>
      <c r="P1470" s="10">
        <f t="shared" si="163"/>
        <v>0</v>
      </c>
      <c r="Q1470" s="8"/>
      <c r="R1470" s="8"/>
      <c r="S1470" s="8" t="s">
        <v>43</v>
      </c>
      <c r="T1470" s="8"/>
      <c r="U1470" s="8"/>
      <c r="V1470" s="8" t="s">
        <v>3780</v>
      </c>
      <c r="W1470" s="8" t="s">
        <v>3781</v>
      </c>
    </row>
    <row r="1471" ht="39.75" customHeight="1">
      <c r="A1471" s="7">
        <v>263.0</v>
      </c>
      <c r="B1471" s="7">
        <v>2025.0</v>
      </c>
      <c r="C1471" s="8" t="s">
        <v>495</v>
      </c>
      <c r="D1471" s="8" t="s">
        <v>728</v>
      </c>
      <c r="E1471" s="8" t="s">
        <v>2943</v>
      </c>
      <c r="F1471" s="10">
        <v>500000.0</v>
      </c>
      <c r="G1471" s="8" t="s">
        <v>66</v>
      </c>
      <c r="H1471" s="8" t="s">
        <v>27</v>
      </c>
      <c r="I1471" s="8" t="s">
        <v>67</v>
      </c>
      <c r="J1471" s="8" t="s">
        <v>3782</v>
      </c>
      <c r="K1471" s="11">
        <v>45888.0</v>
      </c>
      <c r="L1471" s="68">
        <v>500000.0</v>
      </c>
      <c r="M1471" s="8" t="s">
        <v>2015</v>
      </c>
      <c r="N1471" s="68">
        <v>500000.0</v>
      </c>
      <c r="O1471" s="68">
        <v>500000.0</v>
      </c>
      <c r="P1471" s="10">
        <f t="shared" si="163"/>
        <v>0</v>
      </c>
      <c r="Q1471" s="8"/>
      <c r="R1471" s="8"/>
      <c r="S1471" s="8" t="s">
        <v>31</v>
      </c>
      <c r="T1471" s="8"/>
      <c r="U1471" s="8"/>
      <c r="V1471" s="8" t="s">
        <v>3783</v>
      </c>
      <c r="W1471" s="8" t="s">
        <v>3784</v>
      </c>
    </row>
    <row r="1472" ht="39.75" customHeight="1">
      <c r="A1472" s="7">
        <v>263.0</v>
      </c>
      <c r="B1472" s="7">
        <v>2025.0</v>
      </c>
      <c r="C1472" s="8" t="s">
        <v>495</v>
      </c>
      <c r="D1472" s="8" t="s">
        <v>728</v>
      </c>
      <c r="E1472" s="8" t="s">
        <v>2943</v>
      </c>
      <c r="F1472" s="10">
        <v>298540.77</v>
      </c>
      <c r="G1472" s="8" t="s">
        <v>66</v>
      </c>
      <c r="H1472" s="8" t="s">
        <v>27</v>
      </c>
      <c r="I1472" s="8" t="s">
        <v>67</v>
      </c>
      <c r="J1472" s="8" t="s">
        <v>3785</v>
      </c>
      <c r="K1472" s="11">
        <v>45888.0</v>
      </c>
      <c r="L1472" s="10">
        <v>298540.77</v>
      </c>
      <c r="M1472" s="8" t="s">
        <v>2015</v>
      </c>
      <c r="N1472" s="10">
        <v>298540.77</v>
      </c>
      <c r="O1472" s="10">
        <v>298540.77</v>
      </c>
      <c r="P1472" s="10">
        <f t="shared" si="163"/>
        <v>0</v>
      </c>
      <c r="Q1472" s="8"/>
      <c r="R1472" s="8"/>
      <c r="S1472" s="8" t="s">
        <v>31</v>
      </c>
      <c r="T1472" s="8"/>
      <c r="U1472" s="8"/>
      <c r="V1472" s="8" t="s">
        <v>3783</v>
      </c>
      <c r="W1472" s="8" t="s">
        <v>3786</v>
      </c>
    </row>
    <row r="1473" ht="39.75" customHeight="1">
      <c r="A1473" s="7">
        <v>263.0</v>
      </c>
      <c r="B1473" s="7">
        <v>2025.0</v>
      </c>
      <c r="C1473" s="8" t="s">
        <v>495</v>
      </c>
      <c r="D1473" s="8" t="s">
        <v>728</v>
      </c>
      <c r="E1473" s="8" t="s">
        <v>2943</v>
      </c>
      <c r="F1473" s="10">
        <v>350000.0</v>
      </c>
      <c r="G1473" s="8" t="s">
        <v>66</v>
      </c>
      <c r="H1473" s="8" t="s">
        <v>27</v>
      </c>
      <c r="I1473" s="8" t="s">
        <v>67</v>
      </c>
      <c r="J1473" s="8" t="s">
        <v>3787</v>
      </c>
      <c r="K1473" s="11">
        <v>45888.0</v>
      </c>
      <c r="L1473" s="68">
        <v>350000.0</v>
      </c>
      <c r="M1473" s="8" t="s">
        <v>2052</v>
      </c>
      <c r="N1473" s="10">
        <v>350000.0</v>
      </c>
      <c r="O1473" s="10">
        <v>350000.0</v>
      </c>
      <c r="P1473" s="10">
        <f t="shared" si="163"/>
        <v>0</v>
      </c>
      <c r="Q1473" s="8"/>
      <c r="R1473" s="8"/>
      <c r="S1473" s="8" t="s">
        <v>31</v>
      </c>
      <c r="T1473" s="8"/>
      <c r="U1473" s="8"/>
      <c r="V1473" s="8" t="s">
        <v>3788</v>
      </c>
      <c r="W1473" s="8" t="s">
        <v>3789</v>
      </c>
    </row>
    <row r="1474" ht="39.75" customHeight="1">
      <c r="A1474" s="7">
        <v>263.0</v>
      </c>
      <c r="B1474" s="7">
        <v>2025.0</v>
      </c>
      <c r="C1474" s="8" t="s">
        <v>495</v>
      </c>
      <c r="D1474" s="8" t="s">
        <v>728</v>
      </c>
      <c r="E1474" s="8" t="s">
        <v>2943</v>
      </c>
      <c r="F1474" s="10">
        <v>150000.0</v>
      </c>
      <c r="G1474" s="8" t="s">
        <v>66</v>
      </c>
      <c r="H1474" s="8" t="s">
        <v>27</v>
      </c>
      <c r="I1474" s="8" t="s">
        <v>67</v>
      </c>
      <c r="J1474" s="8" t="s">
        <v>3790</v>
      </c>
      <c r="K1474" s="11">
        <v>45888.0</v>
      </c>
      <c r="L1474" s="68">
        <v>150000.0</v>
      </c>
      <c r="M1474" s="8" t="s">
        <v>2052</v>
      </c>
      <c r="N1474" s="68">
        <v>150000.0</v>
      </c>
      <c r="O1474" s="68">
        <v>150000.0</v>
      </c>
      <c r="P1474" s="10">
        <f t="shared" si="163"/>
        <v>0</v>
      </c>
      <c r="Q1474" s="8"/>
      <c r="R1474" s="8"/>
      <c r="S1474" s="8" t="s">
        <v>31</v>
      </c>
      <c r="T1474" s="8"/>
      <c r="U1474" s="8"/>
      <c r="V1474" s="8" t="s">
        <v>3788</v>
      </c>
      <c r="W1474" s="8" t="s">
        <v>3791</v>
      </c>
    </row>
    <row r="1475" ht="39.75" customHeight="1">
      <c r="A1475" s="17">
        <v>263.0</v>
      </c>
      <c r="B1475" s="17">
        <v>2025.0</v>
      </c>
      <c r="C1475" s="18" t="s">
        <v>495</v>
      </c>
      <c r="D1475" s="18" t="s">
        <v>728</v>
      </c>
      <c r="E1475" s="18" t="s">
        <v>2943</v>
      </c>
      <c r="F1475" s="19">
        <v>1459.23</v>
      </c>
      <c r="G1475" s="18" t="s">
        <v>66</v>
      </c>
      <c r="H1475" s="18" t="s">
        <v>27</v>
      </c>
      <c r="I1475" s="18" t="s">
        <v>67</v>
      </c>
      <c r="J1475" s="18"/>
      <c r="K1475" s="20"/>
      <c r="L1475" s="71">
        <v>0.0</v>
      </c>
      <c r="M1475" s="18"/>
      <c r="N1475" s="71">
        <v>0.0</v>
      </c>
      <c r="O1475" s="19">
        <v>0.0</v>
      </c>
      <c r="P1475" s="19">
        <f t="shared" ref="P1475:P1477" si="164">SUM(L1475-O1475)</f>
        <v>0</v>
      </c>
      <c r="Q1475" s="18"/>
      <c r="R1475" s="18"/>
      <c r="S1475" s="18"/>
      <c r="T1475" s="18"/>
      <c r="U1475" s="18"/>
      <c r="V1475" s="18" t="s">
        <v>3788</v>
      </c>
      <c r="W1475" s="18"/>
    </row>
    <row r="1476" ht="39.75" customHeight="1">
      <c r="A1476" s="17">
        <v>263.0</v>
      </c>
      <c r="B1476" s="17">
        <v>2025.0</v>
      </c>
      <c r="C1476" s="18" t="s">
        <v>495</v>
      </c>
      <c r="D1476" s="18" t="s">
        <v>728</v>
      </c>
      <c r="E1476" s="18" t="s">
        <v>2943</v>
      </c>
      <c r="F1476" s="19">
        <v>600.0</v>
      </c>
      <c r="G1476" s="18" t="s">
        <v>260</v>
      </c>
      <c r="H1476" s="18" t="s">
        <v>27</v>
      </c>
      <c r="I1476" s="18" t="s">
        <v>40</v>
      </c>
      <c r="J1476" s="18"/>
      <c r="K1476" s="20"/>
      <c r="L1476" s="71">
        <v>0.0</v>
      </c>
      <c r="M1476" s="18"/>
      <c r="N1476" s="19">
        <v>0.0</v>
      </c>
      <c r="O1476" s="19">
        <v>0.0</v>
      </c>
      <c r="P1476" s="19">
        <f t="shared" si="164"/>
        <v>0</v>
      </c>
      <c r="Q1476" s="18"/>
      <c r="R1476" s="18"/>
      <c r="S1476" s="18"/>
      <c r="T1476" s="18"/>
      <c r="U1476" s="18"/>
      <c r="V1476" s="18" t="s">
        <v>3780</v>
      </c>
      <c r="W1476" s="32" t="s">
        <v>2295</v>
      </c>
    </row>
    <row r="1477" ht="39.75" customHeight="1">
      <c r="A1477" s="17">
        <v>263.0</v>
      </c>
      <c r="B1477" s="17">
        <v>2025.0</v>
      </c>
      <c r="C1477" s="18" t="s">
        <v>495</v>
      </c>
      <c r="D1477" s="18" t="s">
        <v>728</v>
      </c>
      <c r="E1477" s="18" t="s">
        <v>2943</v>
      </c>
      <c r="F1477" s="19">
        <v>700000.0</v>
      </c>
      <c r="G1477" s="18" t="s">
        <v>737</v>
      </c>
      <c r="H1477" s="18" t="s">
        <v>27</v>
      </c>
      <c r="I1477" s="18" t="s">
        <v>223</v>
      </c>
      <c r="J1477" s="18"/>
      <c r="K1477" s="20"/>
      <c r="L1477" s="71">
        <v>0.0</v>
      </c>
      <c r="M1477" s="18"/>
      <c r="N1477" s="19">
        <v>0.0</v>
      </c>
      <c r="O1477" s="19">
        <v>0.0</v>
      </c>
      <c r="P1477" s="19">
        <f t="shared" si="164"/>
        <v>0</v>
      </c>
      <c r="Q1477" s="18"/>
      <c r="R1477" s="18"/>
      <c r="S1477" s="18"/>
      <c r="T1477" s="18"/>
      <c r="U1477" s="18"/>
      <c r="V1477" s="18" t="s">
        <v>3792</v>
      </c>
      <c r="W1477" s="32" t="s">
        <v>2295</v>
      </c>
    </row>
    <row r="1478" ht="39.75" customHeight="1">
      <c r="A1478" s="7">
        <v>264.0</v>
      </c>
      <c r="B1478" s="7">
        <v>2025.0</v>
      </c>
      <c r="C1478" s="8" t="s">
        <v>495</v>
      </c>
      <c r="D1478" s="8" t="s">
        <v>728</v>
      </c>
      <c r="E1478" s="8" t="s">
        <v>2943</v>
      </c>
      <c r="F1478" s="10">
        <v>994904.07</v>
      </c>
      <c r="G1478" s="8" t="s">
        <v>66</v>
      </c>
      <c r="H1478" s="8" t="s">
        <v>27</v>
      </c>
      <c r="I1478" s="8" t="s">
        <v>67</v>
      </c>
      <c r="J1478" s="8" t="s">
        <v>3793</v>
      </c>
      <c r="K1478" s="11">
        <v>45868.0</v>
      </c>
      <c r="L1478" s="10">
        <v>994904.07</v>
      </c>
      <c r="M1478" s="8" t="s">
        <v>2033</v>
      </c>
      <c r="N1478" s="10">
        <v>994904.07</v>
      </c>
      <c r="O1478" s="10">
        <v>994904.07</v>
      </c>
      <c r="P1478" s="10">
        <f t="shared" ref="P1478:P1482" si="165">SUM(F1478-O1478)</f>
        <v>0</v>
      </c>
      <c r="Q1478" s="8"/>
      <c r="R1478" s="8"/>
      <c r="S1478" s="8" t="s">
        <v>31</v>
      </c>
      <c r="T1478" s="8"/>
      <c r="U1478" s="8"/>
      <c r="V1478" s="8" t="s">
        <v>3794</v>
      </c>
      <c r="W1478" s="8" t="s">
        <v>3795</v>
      </c>
    </row>
    <row r="1479" ht="39.75" customHeight="1">
      <c r="A1479" s="7">
        <v>264.0</v>
      </c>
      <c r="B1479" s="7">
        <v>2025.0</v>
      </c>
      <c r="C1479" s="8" t="s">
        <v>495</v>
      </c>
      <c r="D1479" s="8" t="s">
        <v>728</v>
      </c>
      <c r="E1479" s="8" t="s">
        <v>2943</v>
      </c>
      <c r="F1479" s="10">
        <v>1190000.0</v>
      </c>
      <c r="G1479" s="8" t="s">
        <v>66</v>
      </c>
      <c r="H1479" s="8" t="s">
        <v>27</v>
      </c>
      <c r="I1479" s="8" t="s">
        <v>67</v>
      </c>
      <c r="J1479" s="8" t="s">
        <v>3796</v>
      </c>
      <c r="K1479" s="11">
        <v>45868.0</v>
      </c>
      <c r="L1479" s="68">
        <v>1190000.0</v>
      </c>
      <c r="M1479" s="8" t="s">
        <v>2033</v>
      </c>
      <c r="N1479" s="68">
        <v>1190000.0</v>
      </c>
      <c r="O1479" s="68">
        <v>1190000.0</v>
      </c>
      <c r="P1479" s="10">
        <f t="shared" si="165"/>
        <v>0</v>
      </c>
      <c r="Q1479" s="8"/>
      <c r="R1479" s="8"/>
      <c r="S1479" s="8" t="s">
        <v>31</v>
      </c>
      <c r="T1479" s="8"/>
      <c r="U1479" s="8"/>
      <c r="V1479" s="8" t="s">
        <v>3797</v>
      </c>
      <c r="W1479" s="8" t="s">
        <v>3798</v>
      </c>
    </row>
    <row r="1480" ht="39.75" customHeight="1">
      <c r="A1480" s="7">
        <v>264.0</v>
      </c>
      <c r="B1480" s="7">
        <v>2025.0</v>
      </c>
      <c r="C1480" s="8" t="s">
        <v>495</v>
      </c>
      <c r="D1480" s="8" t="s">
        <v>728</v>
      </c>
      <c r="E1480" s="8" t="s">
        <v>2943</v>
      </c>
      <c r="F1480" s="10">
        <v>610000.0</v>
      </c>
      <c r="G1480" s="8" t="s">
        <v>66</v>
      </c>
      <c r="H1480" s="8" t="s">
        <v>27</v>
      </c>
      <c r="I1480" s="8" t="s">
        <v>67</v>
      </c>
      <c r="J1480" s="8" t="s">
        <v>3799</v>
      </c>
      <c r="K1480" s="11">
        <v>45868.0</v>
      </c>
      <c r="L1480" s="68">
        <v>610000.0</v>
      </c>
      <c r="M1480" s="8" t="s">
        <v>2033</v>
      </c>
      <c r="N1480" s="10">
        <v>610000.0</v>
      </c>
      <c r="O1480" s="10">
        <v>610000.0</v>
      </c>
      <c r="P1480" s="10">
        <f t="shared" si="165"/>
        <v>0</v>
      </c>
      <c r="Q1480" s="8"/>
      <c r="R1480" s="8"/>
      <c r="S1480" s="8" t="s">
        <v>31</v>
      </c>
      <c r="T1480" s="8"/>
      <c r="U1480" s="8"/>
      <c r="V1480" s="8" t="s">
        <v>3797</v>
      </c>
      <c r="W1480" s="8" t="s">
        <v>3800</v>
      </c>
    </row>
    <row r="1481" ht="39.75" customHeight="1">
      <c r="A1481" s="7">
        <v>264.0</v>
      </c>
      <c r="B1481" s="7">
        <v>2025.0</v>
      </c>
      <c r="C1481" s="8" t="s">
        <v>495</v>
      </c>
      <c r="D1481" s="8" t="s">
        <v>728</v>
      </c>
      <c r="E1481" s="8" t="s">
        <v>2943</v>
      </c>
      <c r="F1481" s="10">
        <v>199545.38</v>
      </c>
      <c r="G1481" s="8" t="s">
        <v>66</v>
      </c>
      <c r="H1481" s="8" t="s">
        <v>27</v>
      </c>
      <c r="I1481" s="8" t="s">
        <v>67</v>
      </c>
      <c r="J1481" s="8" t="s">
        <v>3801</v>
      </c>
      <c r="K1481" s="11">
        <v>45868.0</v>
      </c>
      <c r="L1481" s="10">
        <v>199545.38</v>
      </c>
      <c r="M1481" s="8" t="s">
        <v>2033</v>
      </c>
      <c r="N1481" s="10">
        <v>199545.38</v>
      </c>
      <c r="O1481" s="10">
        <v>199545.38</v>
      </c>
      <c r="P1481" s="10">
        <f t="shared" si="165"/>
        <v>0</v>
      </c>
      <c r="Q1481" s="8"/>
      <c r="R1481" s="8"/>
      <c r="S1481" s="8" t="s">
        <v>31</v>
      </c>
      <c r="T1481" s="8"/>
      <c r="U1481" s="8"/>
      <c r="V1481" s="8" t="s">
        <v>3797</v>
      </c>
      <c r="W1481" s="8" t="s">
        <v>3802</v>
      </c>
    </row>
    <row r="1482" ht="39.75" customHeight="1">
      <c r="A1482" s="7">
        <v>264.0</v>
      </c>
      <c r="B1482" s="7">
        <v>2025.0</v>
      </c>
      <c r="C1482" s="8" t="s">
        <v>495</v>
      </c>
      <c r="D1482" s="8" t="s">
        <v>728</v>
      </c>
      <c r="E1482" s="8" t="s">
        <v>2943</v>
      </c>
      <c r="F1482" s="10">
        <v>1000000.0</v>
      </c>
      <c r="G1482" s="8" t="s">
        <v>66</v>
      </c>
      <c r="H1482" s="8" t="s">
        <v>27</v>
      </c>
      <c r="I1482" s="8" t="s">
        <v>67</v>
      </c>
      <c r="J1482" s="8" t="s">
        <v>3803</v>
      </c>
      <c r="K1482" s="11">
        <v>45888.0</v>
      </c>
      <c r="L1482" s="68">
        <v>1000000.0</v>
      </c>
      <c r="M1482" s="8" t="s">
        <v>2015</v>
      </c>
      <c r="N1482" s="10">
        <v>1000000.0</v>
      </c>
      <c r="O1482" s="10">
        <v>1000000.0</v>
      </c>
      <c r="P1482" s="10">
        <f t="shared" si="165"/>
        <v>0</v>
      </c>
      <c r="Q1482" s="8"/>
      <c r="R1482" s="8"/>
      <c r="S1482" s="8" t="s">
        <v>31</v>
      </c>
      <c r="T1482" s="8"/>
      <c r="U1482" s="8"/>
      <c r="V1482" s="8" t="s">
        <v>3804</v>
      </c>
      <c r="W1482" s="8" t="s">
        <v>3805</v>
      </c>
    </row>
    <row r="1483" ht="39.75" customHeight="1">
      <c r="A1483" s="17">
        <v>264.0</v>
      </c>
      <c r="B1483" s="17">
        <v>2025.0</v>
      </c>
      <c r="C1483" s="18" t="s">
        <v>495</v>
      </c>
      <c r="D1483" s="18" t="s">
        <v>728</v>
      </c>
      <c r="E1483" s="18" t="s">
        <v>2943</v>
      </c>
      <c r="F1483" s="19">
        <v>5095.93</v>
      </c>
      <c r="G1483" s="18" t="s">
        <v>66</v>
      </c>
      <c r="H1483" s="18" t="s">
        <v>27</v>
      </c>
      <c r="I1483" s="18" t="s">
        <v>67</v>
      </c>
      <c r="J1483" s="18"/>
      <c r="K1483" s="20"/>
      <c r="L1483" s="71">
        <v>0.0</v>
      </c>
      <c r="M1483" s="18"/>
      <c r="N1483" s="19">
        <v>0.0</v>
      </c>
      <c r="O1483" s="19">
        <v>0.0</v>
      </c>
      <c r="P1483" s="19">
        <f t="shared" ref="P1483:P1484" si="166">SUM(L1483-O1483)</f>
        <v>0</v>
      </c>
      <c r="Q1483" s="18"/>
      <c r="R1483" s="18"/>
      <c r="S1483" s="18"/>
      <c r="T1483" s="18"/>
      <c r="U1483" s="18"/>
      <c r="V1483" s="18" t="s">
        <v>3794</v>
      </c>
      <c r="W1483" s="18"/>
    </row>
    <row r="1484" ht="39.75" customHeight="1">
      <c r="A1484" s="17">
        <v>264.0</v>
      </c>
      <c r="B1484" s="17">
        <v>2025.0</v>
      </c>
      <c r="C1484" s="18" t="s">
        <v>495</v>
      </c>
      <c r="D1484" s="18" t="s">
        <v>728</v>
      </c>
      <c r="E1484" s="18" t="s">
        <v>2943</v>
      </c>
      <c r="F1484" s="19">
        <v>454.62</v>
      </c>
      <c r="G1484" s="18" t="s">
        <v>66</v>
      </c>
      <c r="H1484" s="18" t="s">
        <v>27</v>
      </c>
      <c r="I1484" s="18" t="s">
        <v>67</v>
      </c>
      <c r="J1484" s="18"/>
      <c r="K1484" s="20"/>
      <c r="L1484" s="71">
        <v>0.0</v>
      </c>
      <c r="M1484" s="18"/>
      <c r="N1484" s="19">
        <v>0.0</v>
      </c>
      <c r="O1484" s="19">
        <v>0.0</v>
      </c>
      <c r="P1484" s="19">
        <f t="shared" si="166"/>
        <v>0</v>
      </c>
      <c r="Q1484" s="18"/>
      <c r="R1484" s="18"/>
      <c r="S1484" s="18"/>
      <c r="T1484" s="18"/>
      <c r="U1484" s="18"/>
      <c r="V1484" s="18" t="s">
        <v>3797</v>
      </c>
      <c r="W1484" s="18"/>
    </row>
    <row r="1485" ht="39.75" customHeight="1">
      <c r="A1485" s="7">
        <v>265.0</v>
      </c>
      <c r="B1485" s="7">
        <v>2025.0</v>
      </c>
      <c r="C1485" s="8" t="s">
        <v>495</v>
      </c>
      <c r="D1485" s="8" t="s">
        <v>728</v>
      </c>
      <c r="E1485" s="8" t="s">
        <v>2943</v>
      </c>
      <c r="F1485" s="10">
        <v>2000000.0</v>
      </c>
      <c r="G1485" s="8" t="s">
        <v>66</v>
      </c>
      <c r="H1485" s="8" t="s">
        <v>27</v>
      </c>
      <c r="I1485" s="8" t="s">
        <v>67</v>
      </c>
      <c r="J1485" s="8" t="s">
        <v>3806</v>
      </c>
      <c r="K1485" s="11">
        <v>45868.0</v>
      </c>
      <c r="L1485" s="68">
        <v>2000000.0</v>
      </c>
      <c r="M1485" s="8" t="s">
        <v>2015</v>
      </c>
      <c r="N1485" s="68">
        <v>2000000.0</v>
      </c>
      <c r="O1485" s="68">
        <v>2000000.0</v>
      </c>
      <c r="P1485" s="10">
        <f t="shared" ref="P1485:P1493" si="167">SUM(F1485-O1485)</f>
        <v>0</v>
      </c>
      <c r="Q1485" s="8"/>
      <c r="R1485" s="8"/>
      <c r="S1485" s="8" t="s">
        <v>31</v>
      </c>
      <c r="T1485" s="8"/>
      <c r="U1485" s="8"/>
      <c r="V1485" s="8" t="s">
        <v>3807</v>
      </c>
      <c r="W1485" s="8" t="s">
        <v>3808</v>
      </c>
    </row>
    <row r="1486" ht="39.75" customHeight="1">
      <c r="A1486" s="7">
        <v>266.0</v>
      </c>
      <c r="B1486" s="7">
        <v>2025.0</v>
      </c>
      <c r="C1486" s="8" t="s">
        <v>495</v>
      </c>
      <c r="D1486" s="8" t="s">
        <v>728</v>
      </c>
      <c r="E1486" s="8" t="s">
        <v>2943</v>
      </c>
      <c r="F1486" s="10">
        <v>1000000.0</v>
      </c>
      <c r="G1486" s="8" t="s">
        <v>66</v>
      </c>
      <c r="H1486" s="8" t="s">
        <v>27</v>
      </c>
      <c r="I1486" s="8" t="s">
        <v>67</v>
      </c>
      <c r="J1486" s="8" t="s">
        <v>3809</v>
      </c>
      <c r="K1486" s="11">
        <v>45716.0</v>
      </c>
      <c r="L1486" s="68">
        <v>1000000.0</v>
      </c>
      <c r="M1486" s="8" t="s">
        <v>1924</v>
      </c>
      <c r="N1486" s="10">
        <v>1000000.0</v>
      </c>
      <c r="O1486" s="10">
        <v>1000000.0</v>
      </c>
      <c r="P1486" s="10">
        <f t="shared" si="167"/>
        <v>0</v>
      </c>
      <c r="Q1486" s="8"/>
      <c r="R1486" s="8"/>
      <c r="S1486" s="8" t="s">
        <v>31</v>
      </c>
      <c r="T1486" s="8"/>
      <c r="U1486" s="8"/>
      <c r="V1486" s="8" t="s">
        <v>3810</v>
      </c>
      <c r="W1486" s="8" t="s">
        <v>3811</v>
      </c>
    </row>
    <row r="1487" ht="39.75" customHeight="1">
      <c r="A1487" s="43">
        <v>266.0</v>
      </c>
      <c r="B1487" s="43">
        <v>2025.0</v>
      </c>
      <c r="C1487" s="44" t="s">
        <v>495</v>
      </c>
      <c r="D1487" s="44" t="s">
        <v>728</v>
      </c>
      <c r="E1487" s="44" t="s">
        <v>2943</v>
      </c>
      <c r="F1487" s="45">
        <v>20000.0</v>
      </c>
      <c r="G1487" s="44" t="s">
        <v>66</v>
      </c>
      <c r="H1487" s="44" t="s">
        <v>27</v>
      </c>
      <c r="I1487" s="44" t="s">
        <v>67</v>
      </c>
      <c r="J1487" s="44" t="s">
        <v>3812</v>
      </c>
      <c r="K1487" s="46">
        <v>45716.0</v>
      </c>
      <c r="L1487" s="73">
        <v>20000.0</v>
      </c>
      <c r="M1487" s="44" t="s">
        <v>1924</v>
      </c>
      <c r="N1487" s="45">
        <v>0.0</v>
      </c>
      <c r="O1487" s="45">
        <v>0.0</v>
      </c>
      <c r="P1487" s="45">
        <f t="shared" si="167"/>
        <v>20000</v>
      </c>
      <c r="Q1487" s="44"/>
      <c r="R1487" s="44"/>
      <c r="S1487" s="44" t="s">
        <v>31</v>
      </c>
      <c r="T1487" s="44"/>
      <c r="U1487" s="44"/>
      <c r="V1487" s="44" t="s">
        <v>3810</v>
      </c>
      <c r="W1487" s="44" t="s">
        <v>3813</v>
      </c>
    </row>
    <row r="1488" ht="39.75" customHeight="1">
      <c r="A1488" s="7">
        <v>266.0</v>
      </c>
      <c r="B1488" s="7">
        <v>2025.0</v>
      </c>
      <c r="C1488" s="8" t="s">
        <v>495</v>
      </c>
      <c r="D1488" s="8" t="s">
        <v>728</v>
      </c>
      <c r="E1488" s="8" t="s">
        <v>2943</v>
      </c>
      <c r="F1488" s="10">
        <v>3900000.0</v>
      </c>
      <c r="G1488" s="8" t="s">
        <v>66</v>
      </c>
      <c r="H1488" s="8" t="s">
        <v>27</v>
      </c>
      <c r="I1488" s="8" t="s">
        <v>67</v>
      </c>
      <c r="J1488" s="8" t="s">
        <v>3814</v>
      </c>
      <c r="K1488" s="11">
        <v>45694.0</v>
      </c>
      <c r="L1488" s="68">
        <v>3900000.0</v>
      </c>
      <c r="M1488" s="8" t="s">
        <v>1924</v>
      </c>
      <c r="N1488" s="10">
        <v>3900000.0</v>
      </c>
      <c r="O1488" s="10">
        <v>3900000.0</v>
      </c>
      <c r="P1488" s="10">
        <f t="shared" si="167"/>
        <v>0</v>
      </c>
      <c r="Q1488" s="8"/>
      <c r="R1488" s="8"/>
      <c r="S1488" s="8" t="s">
        <v>31</v>
      </c>
      <c r="T1488" s="8"/>
      <c r="U1488" s="8"/>
      <c r="V1488" s="8" t="s">
        <v>3810</v>
      </c>
      <c r="W1488" s="8" t="s">
        <v>3815</v>
      </c>
    </row>
    <row r="1489" ht="39.75" customHeight="1">
      <c r="A1489" s="7">
        <v>266.0</v>
      </c>
      <c r="B1489" s="7">
        <v>2025.0</v>
      </c>
      <c r="C1489" s="8" t="s">
        <v>495</v>
      </c>
      <c r="D1489" s="8" t="s">
        <v>728</v>
      </c>
      <c r="E1489" s="8" t="s">
        <v>2943</v>
      </c>
      <c r="F1489" s="10">
        <v>718380.42</v>
      </c>
      <c r="G1489" s="8" t="s">
        <v>3816</v>
      </c>
      <c r="H1489" s="8" t="s">
        <v>27</v>
      </c>
      <c r="I1489" s="8" t="s">
        <v>67</v>
      </c>
      <c r="J1489" s="67" t="s">
        <v>3817</v>
      </c>
      <c r="K1489" s="11">
        <v>45814.0</v>
      </c>
      <c r="L1489" s="68">
        <v>718380.42</v>
      </c>
      <c r="M1489" s="10" t="s">
        <v>1924</v>
      </c>
      <c r="N1489" s="10">
        <v>718380.42</v>
      </c>
      <c r="O1489" s="10">
        <v>718380.42</v>
      </c>
      <c r="P1489" s="10">
        <f t="shared" si="167"/>
        <v>0</v>
      </c>
      <c r="Q1489" s="8"/>
      <c r="R1489" s="8"/>
      <c r="S1489" s="8" t="s">
        <v>31</v>
      </c>
      <c r="T1489" s="8"/>
      <c r="U1489" s="8"/>
      <c r="V1489" s="8" t="s">
        <v>3810</v>
      </c>
      <c r="W1489" s="8" t="s">
        <v>3818</v>
      </c>
    </row>
    <row r="1490" ht="39.75" customHeight="1">
      <c r="A1490" s="7">
        <v>266.0</v>
      </c>
      <c r="B1490" s="7">
        <v>2025.0</v>
      </c>
      <c r="C1490" s="8" t="s">
        <v>495</v>
      </c>
      <c r="D1490" s="8" t="s">
        <v>728</v>
      </c>
      <c r="E1490" s="8" t="s">
        <v>2943</v>
      </c>
      <c r="F1490" s="10">
        <v>538357.22</v>
      </c>
      <c r="G1490" s="8" t="s">
        <v>3816</v>
      </c>
      <c r="H1490" s="8" t="s">
        <v>27</v>
      </c>
      <c r="I1490" s="8" t="s">
        <v>67</v>
      </c>
      <c r="J1490" s="67" t="s">
        <v>3819</v>
      </c>
      <c r="K1490" s="11">
        <v>45821.0</v>
      </c>
      <c r="L1490" s="10">
        <v>538357.22</v>
      </c>
      <c r="M1490" s="10" t="s">
        <v>1924</v>
      </c>
      <c r="N1490" s="10">
        <v>538357.22</v>
      </c>
      <c r="O1490" s="10">
        <v>538357.22</v>
      </c>
      <c r="P1490" s="10">
        <f t="shared" si="167"/>
        <v>0</v>
      </c>
      <c r="Q1490" s="8"/>
      <c r="R1490" s="8"/>
      <c r="S1490" s="8" t="s">
        <v>31</v>
      </c>
      <c r="T1490" s="8"/>
      <c r="U1490" s="8"/>
      <c r="V1490" s="8" t="s">
        <v>3810</v>
      </c>
      <c r="W1490" s="8" t="s">
        <v>3820</v>
      </c>
    </row>
    <row r="1491" ht="39.75" customHeight="1">
      <c r="A1491" s="7">
        <v>266.0</v>
      </c>
      <c r="B1491" s="7">
        <v>2025.0</v>
      </c>
      <c r="C1491" s="8" t="s">
        <v>495</v>
      </c>
      <c r="D1491" s="8" t="s">
        <v>728</v>
      </c>
      <c r="E1491" s="8" t="s">
        <v>2943</v>
      </c>
      <c r="F1491" s="10">
        <v>2350000.0</v>
      </c>
      <c r="G1491" s="8" t="s">
        <v>66</v>
      </c>
      <c r="H1491" s="8" t="s">
        <v>27</v>
      </c>
      <c r="I1491" s="8" t="s">
        <v>67</v>
      </c>
      <c r="J1491" s="8" t="s">
        <v>3821</v>
      </c>
      <c r="K1491" s="11">
        <v>45835.0</v>
      </c>
      <c r="L1491" s="68">
        <v>2350000.0</v>
      </c>
      <c r="M1491" s="8" t="s">
        <v>2033</v>
      </c>
      <c r="N1491" s="10">
        <v>2350000.0</v>
      </c>
      <c r="O1491" s="10">
        <v>2350000.0</v>
      </c>
      <c r="P1491" s="10">
        <f t="shared" si="167"/>
        <v>0</v>
      </c>
      <c r="Q1491" s="8"/>
      <c r="R1491" s="8"/>
      <c r="S1491" s="8" t="s">
        <v>31</v>
      </c>
      <c r="T1491" s="8"/>
      <c r="U1491" s="8"/>
      <c r="V1491" s="8" t="s">
        <v>3822</v>
      </c>
      <c r="W1491" s="8" t="s">
        <v>3823</v>
      </c>
    </row>
    <row r="1492" ht="39.75" customHeight="1">
      <c r="A1492" s="7">
        <v>266.0</v>
      </c>
      <c r="B1492" s="7">
        <v>2025.0</v>
      </c>
      <c r="C1492" s="8" t="s">
        <v>495</v>
      </c>
      <c r="D1492" s="8" t="s">
        <v>728</v>
      </c>
      <c r="E1492" s="8" t="s">
        <v>2943</v>
      </c>
      <c r="F1492" s="10">
        <v>472000.0</v>
      </c>
      <c r="G1492" s="8" t="s">
        <v>66</v>
      </c>
      <c r="H1492" s="8" t="s">
        <v>1301</v>
      </c>
      <c r="I1492" s="8" t="s">
        <v>67</v>
      </c>
      <c r="J1492" s="70" t="s">
        <v>3824</v>
      </c>
      <c r="K1492" s="21">
        <v>45971.0</v>
      </c>
      <c r="L1492" s="76">
        <v>472000.0</v>
      </c>
      <c r="M1492" s="9" t="s">
        <v>1924</v>
      </c>
      <c r="N1492" s="76">
        <v>472000.0</v>
      </c>
      <c r="O1492" s="76">
        <v>472000.0</v>
      </c>
      <c r="P1492" s="10">
        <f t="shared" si="167"/>
        <v>0</v>
      </c>
      <c r="Q1492" s="8"/>
      <c r="R1492" s="8"/>
      <c r="S1492" s="8" t="s">
        <v>31</v>
      </c>
      <c r="T1492" s="8"/>
      <c r="U1492" s="8"/>
      <c r="V1492" s="8" t="s">
        <v>3810</v>
      </c>
      <c r="W1492" s="9" t="s">
        <v>3825</v>
      </c>
    </row>
    <row r="1493" ht="39.75" customHeight="1">
      <c r="A1493" s="7">
        <v>266.0</v>
      </c>
      <c r="B1493" s="7">
        <v>2025.0</v>
      </c>
      <c r="C1493" s="8" t="s">
        <v>495</v>
      </c>
      <c r="D1493" s="8" t="s">
        <v>728</v>
      </c>
      <c r="E1493" s="8" t="s">
        <v>2943</v>
      </c>
      <c r="F1493" s="10">
        <v>1000000.0</v>
      </c>
      <c r="G1493" s="8" t="s">
        <v>507</v>
      </c>
      <c r="H1493" s="8" t="s">
        <v>1301</v>
      </c>
      <c r="I1493" s="8" t="s">
        <v>80</v>
      </c>
      <c r="J1493" s="67" t="s">
        <v>3826</v>
      </c>
      <c r="K1493" s="11">
        <v>45988.0</v>
      </c>
      <c r="L1493" s="10">
        <v>1000000.0</v>
      </c>
      <c r="M1493" s="8" t="s">
        <v>3827</v>
      </c>
      <c r="N1493" s="10">
        <v>1000000.0</v>
      </c>
      <c r="O1493" s="10">
        <v>1000000.0</v>
      </c>
      <c r="P1493" s="10">
        <f t="shared" si="167"/>
        <v>0</v>
      </c>
      <c r="Q1493" s="8"/>
      <c r="R1493" s="8"/>
      <c r="S1493" s="8" t="s">
        <v>83</v>
      </c>
      <c r="T1493" s="8"/>
      <c r="U1493" s="8"/>
      <c r="V1493" s="8" t="s">
        <v>3828</v>
      </c>
      <c r="W1493" s="8" t="s">
        <v>3829</v>
      </c>
    </row>
    <row r="1494" ht="39.75" customHeight="1">
      <c r="A1494" s="17">
        <v>266.0</v>
      </c>
      <c r="B1494" s="17">
        <v>2025.0</v>
      </c>
      <c r="C1494" s="18" t="s">
        <v>495</v>
      </c>
      <c r="D1494" s="18" t="s">
        <v>728</v>
      </c>
      <c r="E1494" s="18" t="s">
        <v>2943</v>
      </c>
      <c r="F1494" s="19">
        <v>1262.36</v>
      </c>
      <c r="G1494" s="18" t="s">
        <v>3816</v>
      </c>
      <c r="H1494" s="18" t="s">
        <v>27</v>
      </c>
      <c r="I1494" s="18" t="s">
        <v>67</v>
      </c>
      <c r="J1494" s="72"/>
      <c r="K1494" s="20"/>
      <c r="L1494" s="71">
        <v>0.0</v>
      </c>
      <c r="M1494" s="19"/>
      <c r="N1494" s="19">
        <v>0.0</v>
      </c>
      <c r="O1494" s="19">
        <v>0.0</v>
      </c>
      <c r="P1494" s="19">
        <f>SUM(L1494-O1494)</f>
        <v>0</v>
      </c>
      <c r="Q1494" s="18"/>
      <c r="R1494" s="18"/>
      <c r="S1494" s="18"/>
      <c r="T1494" s="18"/>
      <c r="U1494" s="18"/>
      <c r="V1494" s="18" t="s">
        <v>3810</v>
      </c>
      <c r="W1494" s="18"/>
    </row>
    <row r="1495" ht="39.75" customHeight="1">
      <c r="A1495" s="7">
        <v>267.0</v>
      </c>
      <c r="B1495" s="7">
        <v>2025.0</v>
      </c>
      <c r="C1495" s="8" t="s">
        <v>495</v>
      </c>
      <c r="D1495" s="8" t="s">
        <v>728</v>
      </c>
      <c r="E1495" s="8" t="s">
        <v>2943</v>
      </c>
      <c r="F1495" s="10">
        <v>48600.0</v>
      </c>
      <c r="G1495" s="8" t="s">
        <v>507</v>
      </c>
      <c r="H1495" s="8" t="s">
        <v>27</v>
      </c>
      <c r="I1495" s="8" t="s">
        <v>123</v>
      </c>
      <c r="J1495" s="67" t="s">
        <v>3830</v>
      </c>
      <c r="K1495" s="11">
        <v>45813.0</v>
      </c>
      <c r="L1495" s="68">
        <v>48600.0</v>
      </c>
      <c r="M1495" s="10" t="s">
        <v>3563</v>
      </c>
      <c r="N1495" s="10">
        <v>48600.0</v>
      </c>
      <c r="O1495" s="10">
        <v>48600.0</v>
      </c>
      <c r="P1495" s="10">
        <f t="shared" ref="P1495:P1504" si="168">SUM(F1495-O1495)</f>
        <v>0</v>
      </c>
      <c r="Q1495" s="8"/>
      <c r="R1495" s="8"/>
      <c r="S1495" s="8" t="s">
        <v>31</v>
      </c>
      <c r="T1495" s="8"/>
      <c r="U1495" s="8"/>
      <c r="V1495" s="8" t="s">
        <v>2723</v>
      </c>
      <c r="W1495" s="8" t="s">
        <v>3831</v>
      </c>
    </row>
    <row r="1496" ht="39.75" customHeight="1">
      <c r="A1496" s="7">
        <v>267.0</v>
      </c>
      <c r="B1496" s="7">
        <v>2025.0</v>
      </c>
      <c r="C1496" s="8" t="s">
        <v>495</v>
      </c>
      <c r="D1496" s="8" t="s">
        <v>728</v>
      </c>
      <c r="E1496" s="8" t="s">
        <v>2943</v>
      </c>
      <c r="F1496" s="10">
        <v>1987121.88</v>
      </c>
      <c r="G1496" s="8" t="s">
        <v>507</v>
      </c>
      <c r="H1496" s="8" t="s">
        <v>27</v>
      </c>
      <c r="I1496" s="8" t="s">
        <v>123</v>
      </c>
      <c r="J1496" s="67" t="s">
        <v>3832</v>
      </c>
      <c r="K1496" s="11">
        <v>45813.0</v>
      </c>
      <c r="L1496" s="68">
        <v>1987121.88</v>
      </c>
      <c r="M1496" s="10" t="s">
        <v>3563</v>
      </c>
      <c r="N1496" s="10">
        <v>1987121.88</v>
      </c>
      <c r="O1496" s="10">
        <v>1987121.88</v>
      </c>
      <c r="P1496" s="10">
        <f t="shared" si="168"/>
        <v>0</v>
      </c>
      <c r="Q1496" s="8"/>
      <c r="R1496" s="8"/>
      <c r="S1496" s="8" t="s">
        <v>31</v>
      </c>
      <c r="T1496" s="8"/>
      <c r="U1496" s="8"/>
      <c r="V1496" s="8" t="s">
        <v>2723</v>
      </c>
      <c r="W1496" s="8" t="s">
        <v>3833</v>
      </c>
    </row>
    <row r="1497" ht="39.75" customHeight="1">
      <c r="A1497" s="7">
        <v>267.0</v>
      </c>
      <c r="B1497" s="7">
        <v>2025.0</v>
      </c>
      <c r="C1497" s="8" t="s">
        <v>495</v>
      </c>
      <c r="D1497" s="8" t="s">
        <v>728</v>
      </c>
      <c r="E1497" s="8" t="s">
        <v>2943</v>
      </c>
      <c r="F1497" s="10">
        <v>515825.4</v>
      </c>
      <c r="G1497" s="8" t="s">
        <v>507</v>
      </c>
      <c r="H1497" s="8" t="s">
        <v>27</v>
      </c>
      <c r="I1497" s="8" t="s">
        <v>123</v>
      </c>
      <c r="J1497" s="8" t="s">
        <v>3834</v>
      </c>
      <c r="K1497" s="11">
        <v>45825.0</v>
      </c>
      <c r="L1497" s="68">
        <v>515825.4</v>
      </c>
      <c r="M1497" s="8" t="s">
        <v>3563</v>
      </c>
      <c r="N1497" s="10">
        <v>515825.4</v>
      </c>
      <c r="O1497" s="10">
        <v>515825.4</v>
      </c>
      <c r="P1497" s="10">
        <f t="shared" si="168"/>
        <v>0</v>
      </c>
      <c r="Q1497" s="8"/>
      <c r="R1497" s="8"/>
      <c r="S1497" s="8" t="s">
        <v>31</v>
      </c>
      <c r="T1497" s="8"/>
      <c r="U1497" s="8"/>
      <c r="V1497" s="8" t="s">
        <v>2723</v>
      </c>
      <c r="W1497" s="8" t="s">
        <v>3835</v>
      </c>
    </row>
    <row r="1498" ht="39.75" customHeight="1">
      <c r="A1498" s="7">
        <v>267.0</v>
      </c>
      <c r="B1498" s="7">
        <v>2025.0</v>
      </c>
      <c r="C1498" s="8" t="s">
        <v>495</v>
      </c>
      <c r="D1498" s="8" t="s">
        <v>728</v>
      </c>
      <c r="E1498" s="8" t="s">
        <v>2943</v>
      </c>
      <c r="F1498" s="22">
        <v>800000.0</v>
      </c>
      <c r="G1498" s="8" t="s">
        <v>260</v>
      </c>
      <c r="H1498" s="8" t="s">
        <v>626</v>
      </c>
      <c r="I1498" s="8" t="s">
        <v>80</v>
      </c>
      <c r="J1498" s="8" t="s">
        <v>3836</v>
      </c>
      <c r="K1498" s="11">
        <v>45834.0</v>
      </c>
      <c r="L1498" s="68">
        <v>800000.0</v>
      </c>
      <c r="M1498" s="8" t="s">
        <v>3837</v>
      </c>
      <c r="N1498" s="10">
        <v>800000.0</v>
      </c>
      <c r="O1498" s="10">
        <v>800000.0</v>
      </c>
      <c r="P1498" s="10">
        <f t="shared" si="168"/>
        <v>0</v>
      </c>
      <c r="Q1498" s="8"/>
      <c r="R1498" s="8"/>
      <c r="S1498" s="8" t="s">
        <v>83</v>
      </c>
      <c r="T1498" s="8"/>
      <c r="U1498" s="8"/>
      <c r="V1498" s="8" t="s">
        <v>3838</v>
      </c>
      <c r="W1498" s="8" t="s">
        <v>3839</v>
      </c>
    </row>
    <row r="1499" ht="39.75" customHeight="1">
      <c r="A1499" s="7">
        <v>267.0</v>
      </c>
      <c r="B1499" s="7">
        <v>2025.0</v>
      </c>
      <c r="C1499" s="8" t="s">
        <v>495</v>
      </c>
      <c r="D1499" s="8" t="s">
        <v>728</v>
      </c>
      <c r="E1499" s="8" t="s">
        <v>2943</v>
      </c>
      <c r="F1499" s="22">
        <v>1000000.0</v>
      </c>
      <c r="G1499" s="8" t="s">
        <v>507</v>
      </c>
      <c r="H1499" s="8" t="s">
        <v>27</v>
      </c>
      <c r="I1499" s="8" t="s">
        <v>40</v>
      </c>
      <c r="J1499" s="8" t="s">
        <v>3566</v>
      </c>
      <c r="K1499" s="11">
        <v>45856.0</v>
      </c>
      <c r="L1499" s="68">
        <v>1000000.0</v>
      </c>
      <c r="M1499" s="8" t="s">
        <v>3567</v>
      </c>
      <c r="N1499" s="10">
        <v>1000000.0</v>
      </c>
      <c r="O1499" s="10">
        <v>1000000.0</v>
      </c>
      <c r="P1499" s="10">
        <f t="shared" si="168"/>
        <v>0</v>
      </c>
      <c r="Q1499" s="8"/>
      <c r="R1499" s="8"/>
      <c r="S1499" s="8" t="s">
        <v>43</v>
      </c>
      <c r="T1499" s="8"/>
      <c r="U1499" s="8"/>
      <c r="V1499" s="8" t="s">
        <v>3840</v>
      </c>
      <c r="W1499" s="8" t="s">
        <v>3569</v>
      </c>
    </row>
    <row r="1500" ht="39.75" customHeight="1">
      <c r="A1500" s="43">
        <v>267.0</v>
      </c>
      <c r="B1500" s="43">
        <v>2025.0</v>
      </c>
      <c r="C1500" s="44" t="s">
        <v>495</v>
      </c>
      <c r="D1500" s="44" t="s">
        <v>728</v>
      </c>
      <c r="E1500" s="44" t="s">
        <v>2943</v>
      </c>
      <c r="F1500" s="91">
        <v>700000.0</v>
      </c>
      <c r="G1500" s="44" t="s">
        <v>66</v>
      </c>
      <c r="H1500" s="44" t="s">
        <v>180</v>
      </c>
      <c r="I1500" s="44" t="s">
        <v>80</v>
      </c>
      <c r="J1500" s="44" t="s">
        <v>3841</v>
      </c>
      <c r="K1500" s="46">
        <v>45919.0</v>
      </c>
      <c r="L1500" s="73">
        <v>700000.0</v>
      </c>
      <c r="M1500" s="44" t="s">
        <v>3842</v>
      </c>
      <c r="N1500" s="74">
        <v>239243.04</v>
      </c>
      <c r="O1500" s="74">
        <v>239243.04</v>
      </c>
      <c r="P1500" s="45">
        <f t="shared" si="168"/>
        <v>460756.96</v>
      </c>
      <c r="Q1500" s="44"/>
      <c r="R1500" s="44"/>
      <c r="S1500" s="44" t="s">
        <v>83</v>
      </c>
      <c r="T1500" s="44"/>
      <c r="U1500" s="44"/>
      <c r="V1500" s="44" t="s">
        <v>3843</v>
      </c>
      <c r="W1500" s="44" t="s">
        <v>3844</v>
      </c>
    </row>
    <row r="1501" ht="39.75" customHeight="1">
      <c r="A1501" s="7">
        <v>267.0</v>
      </c>
      <c r="B1501" s="7">
        <v>2025.0</v>
      </c>
      <c r="C1501" s="8" t="s">
        <v>495</v>
      </c>
      <c r="D1501" s="8" t="s">
        <v>728</v>
      </c>
      <c r="E1501" s="8" t="s">
        <v>2943</v>
      </c>
      <c r="F1501" s="22">
        <v>300000.0</v>
      </c>
      <c r="G1501" s="8" t="s">
        <v>260</v>
      </c>
      <c r="H1501" s="8" t="s">
        <v>180</v>
      </c>
      <c r="I1501" s="8" t="s">
        <v>80</v>
      </c>
      <c r="J1501" s="70" t="s">
        <v>3845</v>
      </c>
      <c r="K1501" s="21">
        <v>45968.0</v>
      </c>
      <c r="L1501" s="76">
        <v>300000.0</v>
      </c>
      <c r="M1501" s="9" t="s">
        <v>3596</v>
      </c>
      <c r="N1501" s="76">
        <v>300000.0</v>
      </c>
      <c r="O1501" s="76">
        <v>300000.0</v>
      </c>
      <c r="P1501" s="10">
        <f t="shared" si="168"/>
        <v>0</v>
      </c>
      <c r="Q1501" s="8"/>
      <c r="R1501" s="8"/>
      <c r="S1501" s="8" t="s">
        <v>83</v>
      </c>
      <c r="T1501" s="8"/>
      <c r="U1501" s="8"/>
      <c r="V1501" s="8" t="s">
        <v>3597</v>
      </c>
      <c r="W1501" s="9" t="s">
        <v>3846</v>
      </c>
    </row>
    <row r="1502" ht="39.75" customHeight="1">
      <c r="A1502" s="7">
        <v>267.0</v>
      </c>
      <c r="B1502" s="7">
        <v>2025.0</v>
      </c>
      <c r="C1502" s="8" t="s">
        <v>495</v>
      </c>
      <c r="D1502" s="8" t="s">
        <v>728</v>
      </c>
      <c r="E1502" s="8" t="s">
        <v>2943</v>
      </c>
      <c r="F1502" s="22">
        <v>500000.0</v>
      </c>
      <c r="G1502" s="8" t="s">
        <v>260</v>
      </c>
      <c r="H1502" s="8" t="s">
        <v>304</v>
      </c>
      <c r="I1502" s="8" t="s">
        <v>80</v>
      </c>
      <c r="J1502" s="8" t="s">
        <v>3847</v>
      </c>
      <c r="K1502" s="11">
        <v>45903.0</v>
      </c>
      <c r="L1502" s="68">
        <v>500000.0</v>
      </c>
      <c r="M1502" s="8" t="s">
        <v>3578</v>
      </c>
      <c r="N1502" s="10">
        <v>500000.0</v>
      </c>
      <c r="O1502" s="10">
        <v>500000.0</v>
      </c>
      <c r="P1502" s="10">
        <f t="shared" si="168"/>
        <v>0</v>
      </c>
      <c r="Q1502" s="8"/>
      <c r="R1502" s="8"/>
      <c r="S1502" s="8" t="s">
        <v>83</v>
      </c>
      <c r="T1502" s="8"/>
      <c r="U1502" s="8"/>
      <c r="V1502" s="8" t="s">
        <v>3848</v>
      </c>
      <c r="W1502" s="8" t="s">
        <v>3849</v>
      </c>
    </row>
    <row r="1503" ht="39.75" customHeight="1">
      <c r="A1503" s="7">
        <v>267.0</v>
      </c>
      <c r="B1503" s="7">
        <v>2025.0</v>
      </c>
      <c r="C1503" s="8" t="s">
        <v>495</v>
      </c>
      <c r="D1503" s="8" t="s">
        <v>728</v>
      </c>
      <c r="E1503" s="8" t="s">
        <v>2943</v>
      </c>
      <c r="F1503" s="22">
        <v>4000000.0</v>
      </c>
      <c r="G1503" s="8" t="s">
        <v>507</v>
      </c>
      <c r="H1503" s="8" t="s">
        <v>27</v>
      </c>
      <c r="I1503" s="8" t="s">
        <v>40</v>
      </c>
      <c r="J1503" s="8" t="s">
        <v>3850</v>
      </c>
      <c r="K1503" s="11">
        <v>45911.0</v>
      </c>
      <c r="L1503" s="68">
        <v>4000000.0</v>
      </c>
      <c r="M1503" s="8" t="s">
        <v>3567</v>
      </c>
      <c r="N1503" s="10">
        <v>4000000.0</v>
      </c>
      <c r="O1503" s="10">
        <v>4000000.0</v>
      </c>
      <c r="P1503" s="10">
        <f t="shared" si="168"/>
        <v>0</v>
      </c>
      <c r="Q1503" s="8"/>
      <c r="R1503" s="8"/>
      <c r="S1503" s="8" t="s">
        <v>43</v>
      </c>
      <c r="T1503" s="8"/>
      <c r="U1503" s="8"/>
      <c r="V1503" s="8" t="s">
        <v>3851</v>
      </c>
      <c r="W1503" s="8" t="s">
        <v>3852</v>
      </c>
    </row>
    <row r="1504" ht="39.75" customHeight="1">
      <c r="A1504" s="7">
        <v>267.0</v>
      </c>
      <c r="B1504" s="7">
        <v>2025.0</v>
      </c>
      <c r="C1504" s="8" t="s">
        <v>495</v>
      </c>
      <c r="D1504" s="8" t="s">
        <v>728</v>
      </c>
      <c r="E1504" s="8" t="s">
        <v>2943</v>
      </c>
      <c r="F1504" s="22">
        <v>3435067.18</v>
      </c>
      <c r="G1504" s="8" t="s">
        <v>507</v>
      </c>
      <c r="H1504" s="8" t="s">
        <v>27</v>
      </c>
      <c r="I1504" s="8" t="s">
        <v>40</v>
      </c>
      <c r="J1504" s="67" t="s">
        <v>3853</v>
      </c>
      <c r="K1504" s="11">
        <v>45939.0</v>
      </c>
      <c r="L1504" s="10">
        <v>3435067.18</v>
      </c>
      <c r="M1504" s="8" t="s">
        <v>3567</v>
      </c>
      <c r="N1504" s="10">
        <v>3435067.18</v>
      </c>
      <c r="O1504" s="10">
        <v>3435067.18</v>
      </c>
      <c r="P1504" s="10">
        <f t="shared" si="168"/>
        <v>0</v>
      </c>
      <c r="Q1504" s="8"/>
      <c r="R1504" s="8"/>
      <c r="S1504" s="8" t="s">
        <v>43</v>
      </c>
      <c r="T1504" s="8"/>
      <c r="U1504" s="8"/>
      <c r="V1504" s="8" t="s">
        <v>3854</v>
      </c>
      <c r="W1504" s="8" t="s">
        <v>3855</v>
      </c>
    </row>
    <row r="1505" ht="39.75" customHeight="1">
      <c r="A1505" s="17">
        <v>267.0</v>
      </c>
      <c r="B1505" s="17">
        <v>2025.0</v>
      </c>
      <c r="C1505" s="18" t="s">
        <v>495</v>
      </c>
      <c r="D1505" s="18" t="s">
        <v>728</v>
      </c>
      <c r="E1505" s="18" t="s">
        <v>2943</v>
      </c>
      <c r="F1505" s="29">
        <v>0.08</v>
      </c>
      <c r="G1505" s="18" t="s">
        <v>507</v>
      </c>
      <c r="H1505" s="18" t="s">
        <v>27</v>
      </c>
      <c r="I1505" s="18" t="s">
        <v>40</v>
      </c>
      <c r="J1505" s="72"/>
      <c r="K1505" s="20"/>
      <c r="L1505" s="71">
        <v>0.0</v>
      </c>
      <c r="M1505" s="18"/>
      <c r="N1505" s="19">
        <v>0.0</v>
      </c>
      <c r="O1505" s="19">
        <v>0.0</v>
      </c>
      <c r="P1505" s="19">
        <f t="shared" ref="P1505:P1506" si="169">SUM(L1505-O1505)</f>
        <v>0</v>
      </c>
      <c r="Q1505" s="18"/>
      <c r="R1505" s="18"/>
      <c r="S1505" s="18"/>
      <c r="T1505" s="18"/>
      <c r="U1505" s="18"/>
      <c r="V1505" s="18" t="s">
        <v>3854</v>
      </c>
      <c r="W1505" s="32" t="s">
        <v>2295</v>
      </c>
    </row>
    <row r="1506" ht="39.75" customHeight="1">
      <c r="A1506" s="17">
        <v>267.0</v>
      </c>
      <c r="B1506" s="17">
        <v>2025.0</v>
      </c>
      <c r="C1506" s="18" t="s">
        <v>495</v>
      </c>
      <c r="D1506" s="18" t="s">
        <v>728</v>
      </c>
      <c r="E1506" s="18" t="s">
        <v>2943</v>
      </c>
      <c r="F1506" s="29">
        <v>1713385.46</v>
      </c>
      <c r="G1506" s="18" t="s">
        <v>443</v>
      </c>
      <c r="H1506" s="18" t="s">
        <v>27</v>
      </c>
      <c r="I1506" s="18" t="s">
        <v>463</v>
      </c>
      <c r="J1506" s="72"/>
      <c r="K1506" s="20"/>
      <c r="L1506" s="71">
        <v>0.0</v>
      </c>
      <c r="M1506" s="18"/>
      <c r="N1506" s="19">
        <v>0.0</v>
      </c>
      <c r="O1506" s="19">
        <v>0.0</v>
      </c>
      <c r="P1506" s="19">
        <f t="shared" si="169"/>
        <v>0</v>
      </c>
      <c r="Q1506" s="18"/>
      <c r="R1506" s="18"/>
      <c r="S1506" s="18"/>
      <c r="T1506" s="18"/>
      <c r="U1506" s="18"/>
      <c r="V1506" s="18" t="s">
        <v>3856</v>
      </c>
      <c r="W1506" s="32" t="s">
        <v>2295</v>
      </c>
    </row>
    <row r="1507" ht="39.75" customHeight="1">
      <c r="A1507" s="7">
        <v>268.0</v>
      </c>
      <c r="B1507" s="7">
        <v>2025.0</v>
      </c>
      <c r="C1507" s="8" t="s">
        <v>495</v>
      </c>
      <c r="D1507" s="8" t="s">
        <v>728</v>
      </c>
      <c r="E1507" s="8" t="s">
        <v>2943</v>
      </c>
      <c r="F1507" s="10">
        <v>2350000.0</v>
      </c>
      <c r="G1507" s="8" t="s">
        <v>174</v>
      </c>
      <c r="H1507" s="8" t="s">
        <v>27</v>
      </c>
      <c r="I1507" s="8" t="s">
        <v>67</v>
      </c>
      <c r="J1507" s="67" t="s">
        <v>3857</v>
      </c>
      <c r="K1507" s="11">
        <v>45818.0</v>
      </c>
      <c r="L1507" s="68">
        <v>2350000.0</v>
      </c>
      <c r="M1507" s="10" t="s">
        <v>2245</v>
      </c>
      <c r="N1507" s="10">
        <v>2350000.0</v>
      </c>
      <c r="O1507" s="10">
        <v>2350000.0</v>
      </c>
      <c r="P1507" s="10">
        <f t="shared" ref="P1507:P1510" si="170">SUM(F1507-O1507)</f>
        <v>0</v>
      </c>
      <c r="Q1507" s="8"/>
      <c r="R1507" s="8"/>
      <c r="S1507" s="8" t="s">
        <v>31</v>
      </c>
      <c r="T1507" s="8"/>
      <c r="U1507" s="8"/>
      <c r="V1507" s="8" t="s">
        <v>3858</v>
      </c>
      <c r="W1507" s="8" t="s">
        <v>3859</v>
      </c>
    </row>
    <row r="1508" ht="39.75" customHeight="1">
      <c r="A1508" s="7">
        <v>268.0</v>
      </c>
      <c r="B1508" s="7">
        <v>2025.0</v>
      </c>
      <c r="C1508" s="8" t="s">
        <v>495</v>
      </c>
      <c r="D1508" s="8" t="s">
        <v>728</v>
      </c>
      <c r="E1508" s="8" t="s">
        <v>2943</v>
      </c>
      <c r="F1508" s="10">
        <v>418285.3</v>
      </c>
      <c r="G1508" s="8" t="s">
        <v>507</v>
      </c>
      <c r="H1508" s="8" t="s">
        <v>27</v>
      </c>
      <c r="I1508" s="8" t="s">
        <v>123</v>
      </c>
      <c r="J1508" s="8" t="s">
        <v>3860</v>
      </c>
      <c r="K1508" s="11">
        <v>45841.0</v>
      </c>
      <c r="L1508" s="68">
        <v>418285.3</v>
      </c>
      <c r="M1508" s="8" t="s">
        <v>3563</v>
      </c>
      <c r="N1508" s="10">
        <v>418285.3</v>
      </c>
      <c r="O1508" s="10">
        <v>418285.3</v>
      </c>
      <c r="P1508" s="10">
        <f t="shared" si="170"/>
        <v>0</v>
      </c>
      <c r="Q1508" s="8"/>
      <c r="R1508" s="8"/>
      <c r="S1508" s="8" t="s">
        <v>31</v>
      </c>
      <c r="T1508" s="8"/>
      <c r="U1508" s="8"/>
      <c r="V1508" s="8" t="s">
        <v>3861</v>
      </c>
      <c r="W1508" s="8" t="s">
        <v>3862</v>
      </c>
    </row>
    <row r="1509" ht="39.75" customHeight="1">
      <c r="A1509" s="7">
        <v>268.0</v>
      </c>
      <c r="B1509" s="7">
        <v>2025.0</v>
      </c>
      <c r="C1509" s="8" t="s">
        <v>495</v>
      </c>
      <c r="D1509" s="8" t="s">
        <v>728</v>
      </c>
      <c r="E1509" s="8" t="s">
        <v>2943</v>
      </c>
      <c r="F1509" s="10">
        <v>231714.7</v>
      </c>
      <c r="G1509" s="8" t="s">
        <v>507</v>
      </c>
      <c r="H1509" s="8" t="s">
        <v>27</v>
      </c>
      <c r="I1509" s="8" t="s">
        <v>123</v>
      </c>
      <c r="J1509" s="8" t="s">
        <v>3863</v>
      </c>
      <c r="K1509" s="11">
        <v>45845.0</v>
      </c>
      <c r="L1509" s="68">
        <v>231714.7</v>
      </c>
      <c r="M1509" s="8" t="s">
        <v>3563</v>
      </c>
      <c r="N1509" s="10">
        <v>231714.7</v>
      </c>
      <c r="O1509" s="10">
        <v>231714.7</v>
      </c>
      <c r="P1509" s="10">
        <f t="shared" si="170"/>
        <v>0</v>
      </c>
      <c r="Q1509" s="8"/>
      <c r="R1509" s="8"/>
      <c r="S1509" s="8" t="s">
        <v>31</v>
      </c>
      <c r="T1509" s="8"/>
      <c r="U1509" s="8"/>
      <c r="V1509" s="8" t="s">
        <v>3861</v>
      </c>
      <c r="W1509" s="8" t="s">
        <v>3864</v>
      </c>
    </row>
    <row r="1510" ht="39.75" customHeight="1">
      <c r="A1510" s="7">
        <v>268.0</v>
      </c>
      <c r="B1510" s="7">
        <v>2025.0</v>
      </c>
      <c r="C1510" s="8" t="s">
        <v>495</v>
      </c>
      <c r="D1510" s="8" t="s">
        <v>728</v>
      </c>
      <c r="E1510" s="8" t="s">
        <v>2943</v>
      </c>
      <c r="F1510" s="10">
        <v>6999993.98</v>
      </c>
      <c r="G1510" s="8" t="s">
        <v>174</v>
      </c>
      <c r="H1510" s="8" t="s">
        <v>27</v>
      </c>
      <c r="I1510" s="8" t="s">
        <v>40</v>
      </c>
      <c r="J1510" s="70" t="s">
        <v>3865</v>
      </c>
      <c r="K1510" s="21">
        <v>45971.0</v>
      </c>
      <c r="L1510" s="76">
        <v>6999993.98</v>
      </c>
      <c r="M1510" s="9" t="s">
        <v>3866</v>
      </c>
      <c r="N1510" s="76">
        <v>6999993.98</v>
      </c>
      <c r="O1510" s="76">
        <v>6999993.98</v>
      </c>
      <c r="P1510" s="10">
        <f t="shared" si="170"/>
        <v>0</v>
      </c>
      <c r="Q1510" s="8"/>
      <c r="R1510" s="8"/>
      <c r="S1510" s="8" t="s">
        <v>43</v>
      </c>
      <c r="T1510" s="8"/>
      <c r="U1510" s="8"/>
      <c r="V1510" s="8" t="s">
        <v>3867</v>
      </c>
      <c r="W1510" s="9" t="s">
        <v>3868</v>
      </c>
    </row>
    <row r="1511" ht="39.75" customHeight="1">
      <c r="A1511" s="17">
        <v>268.0</v>
      </c>
      <c r="B1511" s="17">
        <v>2025.0</v>
      </c>
      <c r="C1511" s="18" t="s">
        <v>495</v>
      </c>
      <c r="D1511" s="18" t="s">
        <v>728</v>
      </c>
      <c r="E1511" s="18" t="s">
        <v>2943</v>
      </c>
      <c r="F1511" s="19">
        <v>6.02</v>
      </c>
      <c r="G1511" s="18" t="s">
        <v>174</v>
      </c>
      <c r="H1511" s="18" t="s">
        <v>27</v>
      </c>
      <c r="I1511" s="18" t="s">
        <v>40</v>
      </c>
      <c r="J1511" s="72"/>
      <c r="K1511" s="20"/>
      <c r="L1511" s="71">
        <v>0.0</v>
      </c>
      <c r="M1511" s="18"/>
      <c r="N1511" s="19">
        <v>0.0</v>
      </c>
      <c r="O1511" s="19">
        <v>0.0</v>
      </c>
      <c r="P1511" s="19">
        <f>SUM(L1511-O1511)</f>
        <v>0</v>
      </c>
      <c r="Q1511" s="18"/>
      <c r="R1511" s="18"/>
      <c r="S1511" s="18"/>
      <c r="T1511" s="18"/>
      <c r="U1511" s="18"/>
      <c r="V1511" s="18" t="s">
        <v>3867</v>
      </c>
      <c r="W1511" s="32" t="s">
        <v>2295</v>
      </c>
    </row>
    <row r="1512" ht="39.75" customHeight="1">
      <c r="A1512" s="7">
        <v>269.0</v>
      </c>
      <c r="B1512" s="7">
        <v>2025.0</v>
      </c>
      <c r="C1512" s="8" t="s">
        <v>495</v>
      </c>
      <c r="D1512" s="8" t="s">
        <v>728</v>
      </c>
      <c r="E1512" s="8" t="s">
        <v>2943</v>
      </c>
      <c r="F1512" s="10">
        <v>793996.33</v>
      </c>
      <c r="G1512" s="8" t="s">
        <v>1601</v>
      </c>
      <c r="H1512" s="8" t="s">
        <v>27</v>
      </c>
      <c r="I1512" s="8" t="s">
        <v>463</v>
      </c>
      <c r="J1512" s="8" t="s">
        <v>3869</v>
      </c>
      <c r="K1512" s="11">
        <v>45754.0</v>
      </c>
      <c r="L1512" s="10">
        <v>793996.33</v>
      </c>
      <c r="M1512" s="8" t="s">
        <v>3870</v>
      </c>
      <c r="N1512" s="10">
        <v>793996.33</v>
      </c>
      <c r="O1512" s="10">
        <v>793996.33</v>
      </c>
      <c r="P1512" s="10">
        <f t="shared" ref="P1512:P1513" si="171">SUM(F1512-O1512)</f>
        <v>0</v>
      </c>
      <c r="Q1512" s="8"/>
      <c r="R1512" s="8"/>
      <c r="S1512" s="8" t="s">
        <v>31</v>
      </c>
      <c r="T1512" s="8"/>
      <c r="U1512" s="8"/>
      <c r="V1512" s="8" t="s">
        <v>3382</v>
      </c>
      <c r="W1512" s="8" t="s">
        <v>3871</v>
      </c>
    </row>
    <row r="1513" ht="39.75" customHeight="1">
      <c r="A1513" s="7">
        <v>269.0</v>
      </c>
      <c r="B1513" s="7">
        <v>2025.0</v>
      </c>
      <c r="C1513" s="8" t="s">
        <v>495</v>
      </c>
      <c r="D1513" s="8" t="s">
        <v>728</v>
      </c>
      <c r="E1513" s="8" t="s">
        <v>2943</v>
      </c>
      <c r="F1513" s="10">
        <v>205999.01</v>
      </c>
      <c r="G1513" s="8" t="s">
        <v>1601</v>
      </c>
      <c r="H1513" s="8" t="s">
        <v>27</v>
      </c>
      <c r="I1513" s="8" t="s">
        <v>463</v>
      </c>
      <c r="J1513" s="70" t="s">
        <v>3872</v>
      </c>
      <c r="K1513" s="21">
        <v>45968.0</v>
      </c>
      <c r="L1513" s="10">
        <v>205999.01</v>
      </c>
      <c r="M1513" s="9" t="s">
        <v>3870</v>
      </c>
      <c r="N1513" s="10">
        <v>205999.01</v>
      </c>
      <c r="O1513" s="10">
        <v>205999.01</v>
      </c>
      <c r="P1513" s="10">
        <f t="shared" si="171"/>
        <v>0</v>
      </c>
      <c r="Q1513" s="8"/>
      <c r="R1513" s="8"/>
      <c r="S1513" s="8" t="s">
        <v>31</v>
      </c>
      <c r="T1513" s="8"/>
      <c r="U1513" s="8"/>
      <c r="V1513" s="8" t="s">
        <v>3382</v>
      </c>
      <c r="W1513" s="9" t="s">
        <v>3871</v>
      </c>
    </row>
    <row r="1514" ht="39.75" customHeight="1">
      <c r="A1514" s="17">
        <v>269.0</v>
      </c>
      <c r="B1514" s="17">
        <v>2025.0</v>
      </c>
      <c r="C1514" s="18" t="s">
        <v>495</v>
      </c>
      <c r="D1514" s="18" t="s">
        <v>728</v>
      </c>
      <c r="E1514" s="18" t="s">
        <v>2943</v>
      </c>
      <c r="F1514" s="92">
        <v>4.66</v>
      </c>
      <c r="G1514" s="18" t="s">
        <v>1601</v>
      </c>
      <c r="H1514" s="18" t="s">
        <v>27</v>
      </c>
      <c r="I1514" s="18" t="s">
        <v>463</v>
      </c>
      <c r="J1514" s="85"/>
      <c r="K1514" s="28"/>
      <c r="L1514" s="19">
        <v>0.0</v>
      </c>
      <c r="M1514" s="30"/>
      <c r="N1514" s="19">
        <v>0.0</v>
      </c>
      <c r="O1514" s="19">
        <v>0.0</v>
      </c>
      <c r="P1514" s="19">
        <f>SUM(L1514-O1514)</f>
        <v>0</v>
      </c>
      <c r="Q1514" s="18"/>
      <c r="R1514" s="18"/>
      <c r="S1514" s="18"/>
      <c r="T1514" s="18"/>
      <c r="U1514" s="18"/>
      <c r="V1514" s="18" t="s">
        <v>3382</v>
      </c>
      <c r="W1514" s="30"/>
    </row>
    <row r="1515" ht="39.75" customHeight="1">
      <c r="A1515" s="7">
        <v>270.0</v>
      </c>
      <c r="B1515" s="7">
        <v>2025.0</v>
      </c>
      <c r="C1515" s="8" t="s">
        <v>495</v>
      </c>
      <c r="D1515" s="8" t="s">
        <v>728</v>
      </c>
      <c r="E1515" s="8" t="s">
        <v>2943</v>
      </c>
      <c r="F1515" s="10">
        <v>1000000.0</v>
      </c>
      <c r="G1515" s="8" t="s">
        <v>507</v>
      </c>
      <c r="H1515" s="8" t="s">
        <v>27</v>
      </c>
      <c r="I1515" s="8" t="s">
        <v>123</v>
      </c>
      <c r="J1515" s="67" t="s">
        <v>3873</v>
      </c>
      <c r="K1515" s="11">
        <v>45929.0</v>
      </c>
      <c r="L1515" s="68">
        <v>1000000.0</v>
      </c>
      <c r="M1515" s="8" t="s">
        <v>3563</v>
      </c>
      <c r="N1515" s="68">
        <v>1000000.0</v>
      </c>
      <c r="O1515" s="68">
        <v>1000000.0</v>
      </c>
      <c r="P1515" s="10">
        <f t="shared" ref="P1515:P1518" si="172">SUM(F1515-O1515)</f>
        <v>0</v>
      </c>
      <c r="Q1515" s="8"/>
      <c r="R1515" s="8"/>
      <c r="S1515" s="8" t="s">
        <v>31</v>
      </c>
      <c r="T1515" s="8"/>
      <c r="U1515" s="8"/>
      <c r="V1515" s="8" t="s">
        <v>2723</v>
      </c>
      <c r="W1515" s="8" t="s">
        <v>3874</v>
      </c>
    </row>
    <row r="1516" ht="39.75" customHeight="1">
      <c r="A1516" s="7">
        <v>271.0</v>
      </c>
      <c r="B1516" s="7">
        <v>2025.0</v>
      </c>
      <c r="C1516" s="8" t="s">
        <v>495</v>
      </c>
      <c r="D1516" s="8" t="s">
        <v>728</v>
      </c>
      <c r="E1516" s="8" t="s">
        <v>2943</v>
      </c>
      <c r="F1516" s="10">
        <v>1300000.0</v>
      </c>
      <c r="G1516" s="8" t="s">
        <v>66</v>
      </c>
      <c r="H1516" s="8" t="s">
        <v>27</v>
      </c>
      <c r="I1516" s="8" t="s">
        <v>67</v>
      </c>
      <c r="J1516" s="8" t="s">
        <v>3875</v>
      </c>
      <c r="K1516" s="11">
        <v>45897.0</v>
      </c>
      <c r="L1516" s="68">
        <v>1300000.0</v>
      </c>
      <c r="M1516" s="8" t="s">
        <v>1924</v>
      </c>
      <c r="N1516" s="68">
        <v>1300000.0</v>
      </c>
      <c r="O1516" s="68">
        <v>1300000.0</v>
      </c>
      <c r="P1516" s="10">
        <f t="shared" si="172"/>
        <v>0</v>
      </c>
      <c r="Q1516" s="8"/>
      <c r="R1516" s="8"/>
      <c r="S1516" s="8" t="s">
        <v>31</v>
      </c>
      <c r="T1516" s="8"/>
      <c r="U1516" s="8"/>
      <c r="V1516" s="8" t="s">
        <v>70</v>
      </c>
      <c r="W1516" s="8" t="s">
        <v>3876</v>
      </c>
    </row>
    <row r="1517" ht="39.75" customHeight="1">
      <c r="A1517" s="7">
        <v>271.0</v>
      </c>
      <c r="B1517" s="7">
        <v>2025.0</v>
      </c>
      <c r="C1517" s="8" t="s">
        <v>495</v>
      </c>
      <c r="D1517" s="8" t="s">
        <v>728</v>
      </c>
      <c r="E1517" s="8" t="s">
        <v>2943</v>
      </c>
      <c r="F1517" s="10">
        <v>700000.0</v>
      </c>
      <c r="G1517" s="8" t="s">
        <v>66</v>
      </c>
      <c r="H1517" s="8" t="s">
        <v>27</v>
      </c>
      <c r="I1517" s="8" t="s">
        <v>40</v>
      </c>
      <c r="J1517" s="8" t="s">
        <v>3877</v>
      </c>
      <c r="K1517" s="11">
        <v>46021.0</v>
      </c>
      <c r="L1517" s="10">
        <v>700000.0</v>
      </c>
      <c r="M1517" s="8" t="s">
        <v>3878</v>
      </c>
      <c r="N1517" s="10">
        <v>700000.0</v>
      </c>
      <c r="O1517" s="10">
        <v>700000.0</v>
      </c>
      <c r="P1517" s="10">
        <f t="shared" si="172"/>
        <v>0</v>
      </c>
      <c r="Q1517" s="8"/>
      <c r="R1517" s="8"/>
      <c r="S1517" s="8" t="s">
        <v>43</v>
      </c>
      <c r="T1517" s="8"/>
      <c r="U1517" s="8"/>
      <c r="V1517" s="8" t="s">
        <v>3879</v>
      </c>
      <c r="W1517" s="8" t="s">
        <v>3880</v>
      </c>
    </row>
    <row r="1518" ht="39.75" customHeight="1">
      <c r="A1518" s="7">
        <v>272.0</v>
      </c>
      <c r="B1518" s="7">
        <v>2025.0</v>
      </c>
      <c r="C1518" s="8" t="s">
        <v>495</v>
      </c>
      <c r="D1518" s="8" t="s">
        <v>728</v>
      </c>
      <c r="E1518" s="8" t="s">
        <v>2943</v>
      </c>
      <c r="F1518" s="68">
        <v>999859.0</v>
      </c>
      <c r="G1518" s="8" t="s">
        <v>1630</v>
      </c>
      <c r="H1518" s="8" t="s">
        <v>27</v>
      </c>
      <c r="I1518" s="8" t="s">
        <v>55</v>
      </c>
      <c r="J1518" s="8" t="s">
        <v>3881</v>
      </c>
      <c r="K1518" s="11">
        <v>45862.0</v>
      </c>
      <c r="L1518" s="68">
        <v>999859.0</v>
      </c>
      <c r="M1518" s="8" t="s">
        <v>3882</v>
      </c>
      <c r="N1518" s="68">
        <v>999859.0</v>
      </c>
      <c r="O1518" s="68">
        <v>999859.0</v>
      </c>
      <c r="P1518" s="10">
        <f t="shared" si="172"/>
        <v>0</v>
      </c>
      <c r="Q1518" s="8"/>
      <c r="R1518" s="8"/>
      <c r="S1518" s="8" t="s">
        <v>31</v>
      </c>
      <c r="T1518" s="8"/>
      <c r="U1518" s="8"/>
      <c r="V1518" s="8" t="s">
        <v>3883</v>
      </c>
      <c r="W1518" s="8" t="s">
        <v>3884</v>
      </c>
    </row>
    <row r="1519" ht="39.75" customHeight="1">
      <c r="A1519" s="17">
        <v>272.0</v>
      </c>
      <c r="B1519" s="17">
        <v>2025.0</v>
      </c>
      <c r="C1519" s="18" t="s">
        <v>495</v>
      </c>
      <c r="D1519" s="18" t="s">
        <v>728</v>
      </c>
      <c r="E1519" s="18" t="s">
        <v>2943</v>
      </c>
      <c r="F1519" s="71">
        <v>141.0</v>
      </c>
      <c r="G1519" s="18" t="s">
        <v>1630</v>
      </c>
      <c r="H1519" s="18" t="s">
        <v>27</v>
      </c>
      <c r="I1519" s="18" t="s">
        <v>55</v>
      </c>
      <c r="J1519" s="18"/>
      <c r="K1519" s="20"/>
      <c r="L1519" s="71">
        <v>0.0</v>
      </c>
      <c r="M1519" s="18"/>
      <c r="N1519" s="71">
        <v>0.0</v>
      </c>
      <c r="O1519" s="71">
        <v>0.0</v>
      </c>
      <c r="P1519" s="19">
        <f>SUM(L1519-O1519)</f>
        <v>0</v>
      </c>
      <c r="Q1519" s="18"/>
      <c r="R1519" s="18"/>
      <c r="S1519" s="18"/>
      <c r="T1519" s="18"/>
      <c r="U1519" s="18"/>
      <c r="V1519" s="18" t="s">
        <v>3883</v>
      </c>
      <c r="W1519" s="18"/>
    </row>
    <row r="1520" ht="39.75" customHeight="1">
      <c r="A1520" s="7">
        <v>273.0</v>
      </c>
      <c r="B1520" s="7">
        <v>2025.0</v>
      </c>
      <c r="C1520" s="8" t="s">
        <v>495</v>
      </c>
      <c r="D1520" s="8" t="s">
        <v>728</v>
      </c>
      <c r="E1520" s="8" t="s">
        <v>2943</v>
      </c>
      <c r="F1520" s="10">
        <v>500000.0</v>
      </c>
      <c r="G1520" s="8" t="s">
        <v>260</v>
      </c>
      <c r="H1520" s="8" t="s">
        <v>450</v>
      </c>
      <c r="I1520" s="8" t="s">
        <v>80</v>
      </c>
      <c r="J1520" s="67" t="s">
        <v>3885</v>
      </c>
      <c r="K1520" s="11">
        <v>45812.0</v>
      </c>
      <c r="L1520" s="68">
        <v>500000.0</v>
      </c>
      <c r="M1520" s="10" t="s">
        <v>3886</v>
      </c>
      <c r="N1520" s="10">
        <v>500000.0</v>
      </c>
      <c r="O1520" s="10">
        <v>500000.0</v>
      </c>
      <c r="P1520" s="10">
        <f t="shared" ref="P1520:P1531" si="173">SUM(F1520-O1520)</f>
        <v>0</v>
      </c>
      <c r="Q1520" s="8"/>
      <c r="R1520" s="8"/>
      <c r="S1520" s="8" t="s">
        <v>83</v>
      </c>
      <c r="T1520" s="8"/>
      <c r="U1520" s="8"/>
      <c r="V1520" s="8" t="s">
        <v>3887</v>
      </c>
      <c r="W1520" s="8" t="s">
        <v>3888</v>
      </c>
    </row>
    <row r="1521" ht="39.75" customHeight="1">
      <c r="A1521" s="7">
        <v>273.0</v>
      </c>
      <c r="B1521" s="7">
        <v>2025.0</v>
      </c>
      <c r="C1521" s="8" t="s">
        <v>495</v>
      </c>
      <c r="D1521" s="8" t="s">
        <v>728</v>
      </c>
      <c r="E1521" s="8" t="s">
        <v>2943</v>
      </c>
      <c r="F1521" s="10">
        <v>1000000.0</v>
      </c>
      <c r="G1521" s="8" t="s">
        <v>66</v>
      </c>
      <c r="H1521" s="8" t="s">
        <v>27</v>
      </c>
      <c r="I1521" s="8" t="s">
        <v>67</v>
      </c>
      <c r="J1521" s="8" t="s">
        <v>3889</v>
      </c>
      <c r="K1521" s="11">
        <v>45881.0</v>
      </c>
      <c r="L1521" s="68">
        <v>1000000.0</v>
      </c>
      <c r="M1521" s="8" t="s">
        <v>1924</v>
      </c>
      <c r="N1521" s="68">
        <v>1000000.0</v>
      </c>
      <c r="O1521" s="68">
        <v>1000000.0</v>
      </c>
      <c r="P1521" s="10">
        <f t="shared" si="173"/>
        <v>0</v>
      </c>
      <c r="Q1521" s="8"/>
      <c r="R1521" s="8"/>
      <c r="S1521" s="8" t="s">
        <v>31</v>
      </c>
      <c r="T1521" s="8"/>
      <c r="U1521" s="8"/>
      <c r="V1521" s="8" t="s">
        <v>1361</v>
      </c>
      <c r="W1521" s="8" t="s">
        <v>3890</v>
      </c>
    </row>
    <row r="1522" ht="39.75" customHeight="1">
      <c r="A1522" s="7">
        <v>274.0</v>
      </c>
      <c r="B1522" s="7">
        <v>2025.0</v>
      </c>
      <c r="C1522" s="8" t="s">
        <v>495</v>
      </c>
      <c r="D1522" s="8" t="s">
        <v>728</v>
      </c>
      <c r="E1522" s="8" t="s">
        <v>2943</v>
      </c>
      <c r="F1522" s="10">
        <v>2500000.0</v>
      </c>
      <c r="G1522" s="8" t="s">
        <v>66</v>
      </c>
      <c r="H1522" s="8" t="s">
        <v>27</v>
      </c>
      <c r="I1522" s="8" t="s">
        <v>67</v>
      </c>
      <c r="J1522" s="8" t="s">
        <v>3891</v>
      </c>
      <c r="K1522" s="11">
        <v>45750.0</v>
      </c>
      <c r="L1522" s="68">
        <v>2500000.0</v>
      </c>
      <c r="M1522" s="8" t="s">
        <v>1924</v>
      </c>
      <c r="N1522" s="10">
        <v>2500000.0</v>
      </c>
      <c r="O1522" s="10">
        <v>2500000.0</v>
      </c>
      <c r="P1522" s="10">
        <f t="shared" si="173"/>
        <v>0</v>
      </c>
      <c r="Q1522" s="8"/>
      <c r="R1522" s="8"/>
      <c r="S1522" s="8" t="s">
        <v>31</v>
      </c>
      <c r="T1522" s="8"/>
      <c r="U1522" s="8"/>
      <c r="V1522" s="8" t="s">
        <v>1361</v>
      </c>
      <c r="W1522" s="8" t="s">
        <v>3892</v>
      </c>
    </row>
    <row r="1523" ht="39.75" customHeight="1">
      <c r="A1523" s="7">
        <v>274.0</v>
      </c>
      <c r="B1523" s="7">
        <v>2025.0</v>
      </c>
      <c r="C1523" s="8" t="s">
        <v>495</v>
      </c>
      <c r="D1523" s="8" t="s">
        <v>728</v>
      </c>
      <c r="E1523" s="8" t="s">
        <v>2943</v>
      </c>
      <c r="F1523" s="10">
        <v>303396.74</v>
      </c>
      <c r="G1523" s="8" t="s">
        <v>66</v>
      </c>
      <c r="H1523" s="8" t="s">
        <v>27</v>
      </c>
      <c r="I1523" s="8" t="s">
        <v>67</v>
      </c>
      <c r="J1523" s="8" t="s">
        <v>3893</v>
      </c>
      <c r="K1523" s="11">
        <v>45799.0</v>
      </c>
      <c r="L1523" s="68">
        <v>303396.74</v>
      </c>
      <c r="M1523" s="8" t="s">
        <v>2052</v>
      </c>
      <c r="N1523" s="10">
        <v>303396.74</v>
      </c>
      <c r="O1523" s="10">
        <v>303396.74</v>
      </c>
      <c r="P1523" s="10">
        <f t="shared" si="173"/>
        <v>0</v>
      </c>
      <c r="Q1523" s="8"/>
      <c r="R1523" s="8"/>
      <c r="S1523" s="8" t="s">
        <v>31</v>
      </c>
      <c r="T1523" s="8"/>
      <c r="U1523" s="8"/>
      <c r="V1523" s="8" t="s">
        <v>3765</v>
      </c>
      <c r="W1523" s="8" t="s">
        <v>3894</v>
      </c>
    </row>
    <row r="1524" ht="39.75" customHeight="1">
      <c r="A1524" s="7">
        <v>274.0</v>
      </c>
      <c r="B1524" s="7">
        <v>2025.0</v>
      </c>
      <c r="C1524" s="8" t="s">
        <v>495</v>
      </c>
      <c r="D1524" s="8" t="s">
        <v>728</v>
      </c>
      <c r="E1524" s="8" t="s">
        <v>2943</v>
      </c>
      <c r="F1524" s="10">
        <v>2427550.3</v>
      </c>
      <c r="G1524" s="8" t="s">
        <v>66</v>
      </c>
      <c r="H1524" s="8" t="s">
        <v>27</v>
      </c>
      <c r="I1524" s="8" t="s">
        <v>67</v>
      </c>
      <c r="J1524" s="8" t="s">
        <v>3895</v>
      </c>
      <c r="K1524" s="11">
        <v>45799.0</v>
      </c>
      <c r="L1524" s="68">
        <v>2427550.3</v>
      </c>
      <c r="M1524" s="8" t="s">
        <v>2052</v>
      </c>
      <c r="N1524" s="68">
        <v>2427550.3</v>
      </c>
      <c r="O1524" s="68">
        <v>2427550.3</v>
      </c>
      <c r="P1524" s="10">
        <f t="shared" si="173"/>
        <v>0</v>
      </c>
      <c r="Q1524" s="8"/>
      <c r="R1524" s="8"/>
      <c r="S1524" s="8" t="s">
        <v>31</v>
      </c>
      <c r="T1524" s="8"/>
      <c r="U1524" s="8"/>
      <c r="V1524" s="8" t="s">
        <v>3765</v>
      </c>
      <c r="W1524" s="8" t="s">
        <v>3896</v>
      </c>
    </row>
    <row r="1525" ht="39.75" customHeight="1">
      <c r="A1525" s="7">
        <v>274.0</v>
      </c>
      <c r="B1525" s="7">
        <v>2025.0</v>
      </c>
      <c r="C1525" s="8" t="s">
        <v>495</v>
      </c>
      <c r="D1525" s="8" t="s">
        <v>728</v>
      </c>
      <c r="E1525" s="8" t="s">
        <v>2943</v>
      </c>
      <c r="F1525" s="10">
        <v>1069052.96</v>
      </c>
      <c r="G1525" s="8" t="s">
        <v>66</v>
      </c>
      <c r="H1525" s="8" t="s">
        <v>27</v>
      </c>
      <c r="I1525" s="8" t="s">
        <v>67</v>
      </c>
      <c r="J1525" s="8" t="s">
        <v>3897</v>
      </c>
      <c r="K1525" s="11">
        <v>45799.0</v>
      </c>
      <c r="L1525" s="68">
        <v>1069052.96</v>
      </c>
      <c r="M1525" s="8" t="s">
        <v>2052</v>
      </c>
      <c r="N1525" s="10">
        <v>1069052.96</v>
      </c>
      <c r="O1525" s="10">
        <v>1069052.96</v>
      </c>
      <c r="P1525" s="10">
        <f t="shared" si="173"/>
        <v>0</v>
      </c>
      <c r="Q1525" s="8"/>
      <c r="R1525" s="8"/>
      <c r="S1525" s="8" t="s">
        <v>31</v>
      </c>
      <c r="T1525" s="8"/>
      <c r="U1525" s="8"/>
      <c r="V1525" s="8" t="s">
        <v>3765</v>
      </c>
      <c r="W1525" s="8" t="s">
        <v>3898</v>
      </c>
    </row>
    <row r="1526" ht="39.75" customHeight="1">
      <c r="A1526" s="7">
        <v>274.0</v>
      </c>
      <c r="B1526" s="7">
        <v>2025.0</v>
      </c>
      <c r="C1526" s="8" t="s">
        <v>495</v>
      </c>
      <c r="D1526" s="8" t="s">
        <v>728</v>
      </c>
      <c r="E1526" s="8" t="s">
        <v>2943</v>
      </c>
      <c r="F1526" s="10">
        <v>645000.0</v>
      </c>
      <c r="G1526" s="8" t="s">
        <v>66</v>
      </c>
      <c r="H1526" s="8" t="s">
        <v>27</v>
      </c>
      <c r="I1526" s="8" t="s">
        <v>67</v>
      </c>
      <c r="J1526" s="8" t="s">
        <v>3899</v>
      </c>
      <c r="K1526" s="11">
        <v>45799.0</v>
      </c>
      <c r="L1526" s="68">
        <v>645000.0</v>
      </c>
      <c r="M1526" s="8" t="s">
        <v>2015</v>
      </c>
      <c r="N1526" s="68">
        <v>645000.0</v>
      </c>
      <c r="O1526" s="68">
        <v>645000.0</v>
      </c>
      <c r="P1526" s="10">
        <f t="shared" si="173"/>
        <v>0</v>
      </c>
      <c r="Q1526" s="8"/>
      <c r="R1526" s="8"/>
      <c r="S1526" s="8" t="s">
        <v>31</v>
      </c>
      <c r="T1526" s="8"/>
      <c r="U1526" s="8"/>
      <c r="V1526" s="8" t="s">
        <v>3900</v>
      </c>
      <c r="W1526" s="8" t="s">
        <v>3901</v>
      </c>
    </row>
    <row r="1527" ht="39.75" customHeight="1">
      <c r="A1527" s="7">
        <v>274.0</v>
      </c>
      <c r="B1527" s="7">
        <v>2025.0</v>
      </c>
      <c r="C1527" s="8" t="s">
        <v>495</v>
      </c>
      <c r="D1527" s="8" t="s">
        <v>728</v>
      </c>
      <c r="E1527" s="8" t="s">
        <v>2943</v>
      </c>
      <c r="F1527" s="10">
        <v>100000.0</v>
      </c>
      <c r="G1527" s="8" t="s">
        <v>66</v>
      </c>
      <c r="H1527" s="8" t="s">
        <v>27</v>
      </c>
      <c r="I1527" s="8" t="s">
        <v>67</v>
      </c>
      <c r="J1527" s="8" t="s">
        <v>3902</v>
      </c>
      <c r="K1527" s="11">
        <v>45799.0</v>
      </c>
      <c r="L1527" s="68">
        <v>100000.0</v>
      </c>
      <c r="M1527" s="8" t="s">
        <v>2015</v>
      </c>
      <c r="N1527" s="10">
        <v>100000.0</v>
      </c>
      <c r="O1527" s="10">
        <v>100000.0</v>
      </c>
      <c r="P1527" s="10">
        <f t="shared" si="173"/>
        <v>0</v>
      </c>
      <c r="Q1527" s="8"/>
      <c r="R1527" s="8"/>
      <c r="S1527" s="8" t="s">
        <v>31</v>
      </c>
      <c r="T1527" s="8"/>
      <c r="U1527" s="8"/>
      <c r="V1527" s="8" t="s">
        <v>3900</v>
      </c>
      <c r="W1527" s="8" t="s">
        <v>3903</v>
      </c>
    </row>
    <row r="1528" ht="39.75" customHeight="1">
      <c r="A1528" s="7">
        <v>274.0</v>
      </c>
      <c r="B1528" s="7">
        <v>2025.0</v>
      </c>
      <c r="C1528" s="8" t="s">
        <v>495</v>
      </c>
      <c r="D1528" s="8" t="s">
        <v>728</v>
      </c>
      <c r="E1528" s="8" t="s">
        <v>2943</v>
      </c>
      <c r="F1528" s="68">
        <v>252810.08</v>
      </c>
      <c r="G1528" s="8" t="s">
        <v>66</v>
      </c>
      <c r="H1528" s="8" t="s">
        <v>27</v>
      </c>
      <c r="I1528" s="8" t="s">
        <v>67</v>
      </c>
      <c r="J1528" s="8" t="s">
        <v>3904</v>
      </c>
      <c r="K1528" s="11">
        <v>45824.0</v>
      </c>
      <c r="L1528" s="68">
        <v>252810.08</v>
      </c>
      <c r="M1528" s="8" t="s">
        <v>2015</v>
      </c>
      <c r="N1528" s="68">
        <v>252810.08</v>
      </c>
      <c r="O1528" s="68">
        <v>252810.08</v>
      </c>
      <c r="P1528" s="10">
        <f t="shared" si="173"/>
        <v>0</v>
      </c>
      <c r="Q1528" s="8"/>
      <c r="R1528" s="8"/>
      <c r="S1528" s="8" t="s">
        <v>31</v>
      </c>
      <c r="T1528" s="8"/>
      <c r="U1528" s="8"/>
      <c r="V1528" s="8" t="s">
        <v>3900</v>
      </c>
      <c r="W1528" s="8" t="s">
        <v>3903</v>
      </c>
    </row>
    <row r="1529" ht="39.75" customHeight="1">
      <c r="A1529" s="7">
        <v>274.0</v>
      </c>
      <c r="B1529" s="7">
        <v>2025.0</v>
      </c>
      <c r="C1529" s="8" t="s">
        <v>495</v>
      </c>
      <c r="D1529" s="8" t="s">
        <v>728</v>
      </c>
      <c r="E1529" s="8" t="s">
        <v>2943</v>
      </c>
      <c r="F1529" s="10">
        <v>202189.92</v>
      </c>
      <c r="G1529" s="8" t="s">
        <v>66</v>
      </c>
      <c r="H1529" s="8" t="s">
        <v>27</v>
      </c>
      <c r="I1529" s="8" t="s">
        <v>67</v>
      </c>
      <c r="J1529" s="8" t="s">
        <v>3905</v>
      </c>
      <c r="K1529" s="11">
        <v>45939.0</v>
      </c>
      <c r="L1529" s="10">
        <v>202189.92</v>
      </c>
      <c r="M1529" s="8" t="s">
        <v>2015</v>
      </c>
      <c r="N1529" s="10">
        <v>202189.92</v>
      </c>
      <c r="O1529" s="10">
        <v>202189.92</v>
      </c>
      <c r="P1529" s="10">
        <f t="shared" si="173"/>
        <v>0</v>
      </c>
      <c r="Q1529" s="8"/>
      <c r="R1529" s="8"/>
      <c r="S1529" s="8" t="s">
        <v>31</v>
      </c>
      <c r="T1529" s="8"/>
      <c r="U1529" s="8"/>
      <c r="V1529" s="8" t="s">
        <v>3900</v>
      </c>
      <c r="W1529" s="8" t="s">
        <v>3901</v>
      </c>
    </row>
    <row r="1530" ht="39.75" customHeight="1">
      <c r="A1530" s="7">
        <v>274.0</v>
      </c>
      <c r="B1530" s="7">
        <v>2025.0</v>
      </c>
      <c r="C1530" s="8" t="s">
        <v>495</v>
      </c>
      <c r="D1530" s="8" t="s">
        <v>728</v>
      </c>
      <c r="E1530" s="8" t="s">
        <v>2943</v>
      </c>
      <c r="F1530" s="10">
        <v>99950.05</v>
      </c>
      <c r="G1530" s="8" t="s">
        <v>66</v>
      </c>
      <c r="H1530" s="8" t="s">
        <v>27</v>
      </c>
      <c r="I1530" s="8" t="s">
        <v>67</v>
      </c>
      <c r="J1530" s="67" t="s">
        <v>3906</v>
      </c>
      <c r="K1530" s="11">
        <v>45988.0</v>
      </c>
      <c r="L1530" s="10">
        <v>99950.05</v>
      </c>
      <c r="M1530" s="8" t="s">
        <v>1924</v>
      </c>
      <c r="N1530" s="10">
        <v>99950.05</v>
      </c>
      <c r="O1530" s="10">
        <v>99950.05</v>
      </c>
      <c r="P1530" s="10">
        <f t="shared" si="173"/>
        <v>0</v>
      </c>
      <c r="Q1530" s="8"/>
      <c r="R1530" s="8"/>
      <c r="S1530" s="8" t="s">
        <v>31</v>
      </c>
      <c r="T1530" s="8"/>
      <c r="U1530" s="8"/>
      <c r="V1530" s="8" t="s">
        <v>1361</v>
      </c>
      <c r="W1530" s="8" t="s">
        <v>3907</v>
      </c>
    </row>
    <row r="1531" ht="39.75" customHeight="1">
      <c r="A1531" s="7">
        <v>274.0</v>
      </c>
      <c r="B1531" s="7">
        <v>2025.0</v>
      </c>
      <c r="C1531" s="8" t="s">
        <v>495</v>
      </c>
      <c r="D1531" s="8" t="s">
        <v>728</v>
      </c>
      <c r="E1531" s="8" t="s">
        <v>2943</v>
      </c>
      <c r="F1531" s="10">
        <v>297926.0</v>
      </c>
      <c r="G1531" s="8" t="s">
        <v>66</v>
      </c>
      <c r="H1531" s="8" t="s">
        <v>27</v>
      </c>
      <c r="I1531" s="8" t="s">
        <v>67</v>
      </c>
      <c r="J1531" s="67" t="s">
        <v>3908</v>
      </c>
      <c r="K1531" s="11">
        <v>46017.0</v>
      </c>
      <c r="L1531" s="10">
        <v>297926.0</v>
      </c>
      <c r="M1531" s="8" t="s">
        <v>1924</v>
      </c>
      <c r="N1531" s="10">
        <v>297926.0</v>
      </c>
      <c r="O1531" s="10">
        <v>297926.0</v>
      </c>
      <c r="P1531" s="10">
        <f t="shared" si="173"/>
        <v>0</v>
      </c>
      <c r="Q1531" s="8"/>
      <c r="R1531" s="8"/>
      <c r="S1531" s="8" t="s">
        <v>31</v>
      </c>
      <c r="T1531" s="8"/>
      <c r="U1531" s="8"/>
      <c r="V1531" s="8" t="s">
        <v>3909</v>
      </c>
      <c r="W1531" s="8" t="s">
        <v>3910</v>
      </c>
    </row>
    <row r="1532" ht="39.75" customHeight="1">
      <c r="A1532" s="17">
        <v>274.0</v>
      </c>
      <c r="B1532" s="17">
        <v>2025.0</v>
      </c>
      <c r="C1532" s="18" t="s">
        <v>495</v>
      </c>
      <c r="D1532" s="18" t="s">
        <v>728</v>
      </c>
      <c r="E1532" s="18" t="s">
        <v>2943</v>
      </c>
      <c r="F1532" s="19">
        <v>2074.0</v>
      </c>
      <c r="G1532" s="18" t="s">
        <v>66</v>
      </c>
      <c r="H1532" s="18" t="s">
        <v>27</v>
      </c>
      <c r="I1532" s="18" t="s">
        <v>67</v>
      </c>
      <c r="J1532" s="72"/>
      <c r="K1532" s="20"/>
      <c r="L1532" s="19">
        <v>0.0</v>
      </c>
      <c r="M1532" s="18"/>
      <c r="N1532" s="19">
        <v>0.0</v>
      </c>
      <c r="O1532" s="19">
        <v>0.0</v>
      </c>
      <c r="P1532" s="19">
        <f t="shared" ref="P1532:P1533" si="174">SUM(L1532-O1532)</f>
        <v>0</v>
      </c>
      <c r="Q1532" s="18"/>
      <c r="R1532" s="18"/>
      <c r="S1532" s="18"/>
      <c r="T1532" s="18"/>
      <c r="U1532" s="18"/>
      <c r="V1532" s="18" t="s">
        <v>3909</v>
      </c>
      <c r="W1532" s="18"/>
    </row>
    <row r="1533" ht="39.75" customHeight="1">
      <c r="A1533" s="17">
        <v>274.0</v>
      </c>
      <c r="B1533" s="17">
        <v>2025.0</v>
      </c>
      <c r="C1533" s="18" t="s">
        <v>495</v>
      </c>
      <c r="D1533" s="18" t="s">
        <v>728</v>
      </c>
      <c r="E1533" s="18" t="s">
        <v>2943</v>
      </c>
      <c r="F1533" s="19">
        <v>49.95</v>
      </c>
      <c r="G1533" s="18" t="s">
        <v>66</v>
      </c>
      <c r="H1533" s="18" t="s">
        <v>27</v>
      </c>
      <c r="I1533" s="18" t="s">
        <v>67</v>
      </c>
      <c r="J1533" s="72"/>
      <c r="K1533" s="20"/>
      <c r="L1533" s="19">
        <v>0.0</v>
      </c>
      <c r="M1533" s="18"/>
      <c r="N1533" s="19">
        <v>0.0</v>
      </c>
      <c r="O1533" s="19">
        <v>0.0</v>
      </c>
      <c r="P1533" s="19">
        <f t="shared" si="174"/>
        <v>0</v>
      </c>
      <c r="Q1533" s="18"/>
      <c r="R1533" s="18"/>
      <c r="S1533" s="18"/>
      <c r="T1533" s="18"/>
      <c r="U1533" s="18"/>
      <c r="V1533" s="18" t="s">
        <v>1361</v>
      </c>
      <c r="W1533" s="18"/>
    </row>
    <row r="1534" ht="39.75" customHeight="1">
      <c r="A1534" s="7">
        <v>275.0</v>
      </c>
      <c r="B1534" s="7">
        <v>2025.0</v>
      </c>
      <c r="C1534" s="8" t="s">
        <v>495</v>
      </c>
      <c r="D1534" s="8" t="s">
        <v>728</v>
      </c>
      <c r="E1534" s="8" t="s">
        <v>2943</v>
      </c>
      <c r="F1534" s="10">
        <v>999132.0</v>
      </c>
      <c r="G1534" s="8" t="s">
        <v>737</v>
      </c>
      <c r="H1534" s="8" t="s">
        <v>27</v>
      </c>
      <c r="I1534" s="8" t="s">
        <v>28</v>
      </c>
      <c r="J1534" s="8" t="s">
        <v>3911</v>
      </c>
      <c r="K1534" s="11">
        <v>45868.0</v>
      </c>
      <c r="L1534" s="68">
        <v>999132.0</v>
      </c>
      <c r="M1534" s="8" t="s">
        <v>3912</v>
      </c>
      <c r="N1534" s="68">
        <v>999132.0</v>
      </c>
      <c r="O1534" s="68">
        <v>999132.0</v>
      </c>
      <c r="P1534" s="10">
        <f>SUM(F1534-O1534)</f>
        <v>0</v>
      </c>
      <c r="Q1534" s="8"/>
      <c r="R1534" s="8"/>
      <c r="S1534" s="8" t="s">
        <v>31</v>
      </c>
      <c r="T1534" s="8"/>
      <c r="U1534" s="8"/>
      <c r="V1534" s="8" t="s">
        <v>3913</v>
      </c>
      <c r="W1534" s="8" t="s">
        <v>3914</v>
      </c>
    </row>
    <row r="1535" ht="39.75" customHeight="1">
      <c r="A1535" s="17">
        <v>275.0</v>
      </c>
      <c r="B1535" s="17">
        <v>2025.0</v>
      </c>
      <c r="C1535" s="18" t="s">
        <v>495</v>
      </c>
      <c r="D1535" s="18" t="s">
        <v>728</v>
      </c>
      <c r="E1535" s="18" t="s">
        <v>2943</v>
      </c>
      <c r="F1535" s="19">
        <v>868.0</v>
      </c>
      <c r="G1535" s="18" t="s">
        <v>737</v>
      </c>
      <c r="H1535" s="18" t="s">
        <v>27</v>
      </c>
      <c r="I1535" s="18" t="s">
        <v>28</v>
      </c>
      <c r="J1535" s="72"/>
      <c r="K1535" s="20"/>
      <c r="L1535" s="71">
        <v>0.0</v>
      </c>
      <c r="M1535" s="18"/>
      <c r="N1535" s="19">
        <v>0.0</v>
      </c>
      <c r="O1535" s="19">
        <v>0.0</v>
      </c>
      <c r="P1535" s="19">
        <f>SUM(L1535-O1535)</f>
        <v>0</v>
      </c>
      <c r="Q1535" s="18"/>
      <c r="R1535" s="18"/>
      <c r="S1535" s="18"/>
      <c r="T1535" s="18"/>
      <c r="U1535" s="18"/>
      <c r="V1535" s="18" t="s">
        <v>3913</v>
      </c>
      <c r="W1535" s="32" t="s">
        <v>2295</v>
      </c>
    </row>
    <row r="1536" ht="39.75" customHeight="1">
      <c r="A1536" s="7">
        <v>276.0</v>
      </c>
      <c r="B1536" s="7">
        <v>2025.0</v>
      </c>
      <c r="C1536" s="8" t="s">
        <v>495</v>
      </c>
      <c r="D1536" s="8" t="s">
        <v>728</v>
      </c>
      <c r="E1536" s="8" t="s">
        <v>2943</v>
      </c>
      <c r="F1536" s="10">
        <v>1800000.0</v>
      </c>
      <c r="G1536" s="8" t="s">
        <v>74</v>
      </c>
      <c r="H1536" s="8" t="s">
        <v>27</v>
      </c>
      <c r="I1536" s="8" t="s">
        <v>40</v>
      </c>
      <c r="J1536" s="8" t="s">
        <v>3915</v>
      </c>
      <c r="K1536" s="11">
        <v>45756.0</v>
      </c>
      <c r="L1536" s="68">
        <v>1800000.0</v>
      </c>
      <c r="M1536" s="8" t="s">
        <v>1947</v>
      </c>
      <c r="N1536" s="82">
        <v>1800000.0</v>
      </c>
      <c r="O1536" s="10">
        <v>1800000.0</v>
      </c>
      <c r="P1536" s="10">
        <f t="shared" ref="P1536:P1560" si="175">SUM(F1536-O1536)</f>
        <v>0</v>
      </c>
      <c r="Q1536" s="8"/>
      <c r="R1536" s="8"/>
      <c r="S1536" s="8" t="s">
        <v>43</v>
      </c>
      <c r="T1536" s="8"/>
      <c r="U1536" s="8"/>
      <c r="V1536" s="8" t="s">
        <v>3916</v>
      </c>
      <c r="W1536" s="8" t="s">
        <v>3917</v>
      </c>
    </row>
    <row r="1537" ht="39.75" customHeight="1">
      <c r="A1537" s="7">
        <v>277.0</v>
      </c>
      <c r="B1537" s="7">
        <v>2025.0</v>
      </c>
      <c r="C1537" s="8" t="s">
        <v>495</v>
      </c>
      <c r="D1537" s="8" t="s">
        <v>728</v>
      </c>
      <c r="E1537" s="8" t="s">
        <v>2943</v>
      </c>
      <c r="F1537" s="10">
        <v>600000.0</v>
      </c>
      <c r="G1537" s="8" t="s">
        <v>260</v>
      </c>
      <c r="H1537" s="8" t="s">
        <v>27</v>
      </c>
      <c r="I1537" s="8" t="s">
        <v>80</v>
      </c>
      <c r="J1537" s="8" t="s">
        <v>3918</v>
      </c>
      <c r="K1537" s="11">
        <v>45740.0</v>
      </c>
      <c r="L1537" s="68">
        <v>600000.0</v>
      </c>
      <c r="M1537" s="8" t="s">
        <v>2196</v>
      </c>
      <c r="N1537" s="10">
        <v>600000.0</v>
      </c>
      <c r="O1537" s="10">
        <v>600000.0</v>
      </c>
      <c r="P1537" s="10">
        <f t="shared" si="175"/>
        <v>0</v>
      </c>
      <c r="Q1537" s="8"/>
      <c r="R1537" s="8"/>
      <c r="S1537" s="8" t="s">
        <v>83</v>
      </c>
      <c r="T1537" s="8"/>
      <c r="U1537" s="8"/>
      <c r="V1537" s="8" t="s">
        <v>3887</v>
      </c>
      <c r="W1537" s="8" t="s">
        <v>3919</v>
      </c>
    </row>
    <row r="1538" ht="39.75" customHeight="1">
      <c r="A1538" s="7">
        <v>277.0</v>
      </c>
      <c r="B1538" s="7">
        <v>2025.0</v>
      </c>
      <c r="C1538" s="8" t="s">
        <v>495</v>
      </c>
      <c r="D1538" s="8" t="s">
        <v>728</v>
      </c>
      <c r="E1538" s="8" t="s">
        <v>2943</v>
      </c>
      <c r="F1538" s="10">
        <v>400000.0</v>
      </c>
      <c r="G1538" s="8" t="s">
        <v>260</v>
      </c>
      <c r="H1538" s="8" t="s">
        <v>27</v>
      </c>
      <c r="I1538" s="8" t="s">
        <v>80</v>
      </c>
      <c r="J1538" s="8" t="s">
        <v>3920</v>
      </c>
      <c r="K1538" s="11">
        <v>45785.0</v>
      </c>
      <c r="L1538" s="68">
        <v>400000.0</v>
      </c>
      <c r="M1538" s="8" t="s">
        <v>2196</v>
      </c>
      <c r="N1538" s="82">
        <v>400000.0</v>
      </c>
      <c r="O1538" s="82">
        <v>400000.0</v>
      </c>
      <c r="P1538" s="10">
        <f t="shared" si="175"/>
        <v>0</v>
      </c>
      <c r="Q1538" s="8"/>
      <c r="R1538" s="8"/>
      <c r="S1538" s="8" t="s">
        <v>83</v>
      </c>
      <c r="T1538" s="8"/>
      <c r="U1538" s="8"/>
      <c r="V1538" s="8" t="s">
        <v>3921</v>
      </c>
      <c r="W1538" s="8" t="s">
        <v>3922</v>
      </c>
    </row>
    <row r="1539" ht="39.75" customHeight="1">
      <c r="A1539" s="7">
        <v>278.0</v>
      </c>
      <c r="B1539" s="7">
        <v>2025.0</v>
      </c>
      <c r="C1539" s="8" t="s">
        <v>495</v>
      </c>
      <c r="D1539" s="8" t="s">
        <v>728</v>
      </c>
      <c r="E1539" s="8" t="s">
        <v>2943</v>
      </c>
      <c r="F1539" s="10">
        <v>500000.0</v>
      </c>
      <c r="G1539" s="8" t="s">
        <v>346</v>
      </c>
      <c r="H1539" s="8" t="s">
        <v>27</v>
      </c>
      <c r="I1539" s="8" t="s">
        <v>40</v>
      </c>
      <c r="J1539" s="67" t="s">
        <v>3923</v>
      </c>
      <c r="K1539" s="11">
        <v>46017.0</v>
      </c>
      <c r="L1539" s="10">
        <v>500000.0</v>
      </c>
      <c r="M1539" s="8" t="s">
        <v>3924</v>
      </c>
      <c r="N1539" s="10">
        <v>500000.0</v>
      </c>
      <c r="O1539" s="10">
        <v>500000.0</v>
      </c>
      <c r="P1539" s="10">
        <f t="shared" si="175"/>
        <v>0</v>
      </c>
      <c r="Q1539" s="8"/>
      <c r="R1539" s="8"/>
      <c r="S1539" s="8" t="s">
        <v>43</v>
      </c>
      <c r="T1539" s="8"/>
      <c r="U1539" s="8"/>
      <c r="V1539" s="8" t="s">
        <v>3925</v>
      </c>
      <c r="W1539" s="8" t="s">
        <v>3926</v>
      </c>
    </row>
    <row r="1540" ht="39.75" customHeight="1">
      <c r="A1540" s="7">
        <v>279.0</v>
      </c>
      <c r="B1540" s="7">
        <v>2025.0</v>
      </c>
      <c r="C1540" s="8" t="s">
        <v>495</v>
      </c>
      <c r="D1540" s="8" t="s">
        <v>728</v>
      </c>
      <c r="E1540" s="8" t="s">
        <v>2943</v>
      </c>
      <c r="F1540" s="10">
        <v>1000000.0</v>
      </c>
      <c r="G1540" s="8" t="s">
        <v>174</v>
      </c>
      <c r="H1540" s="8" t="s">
        <v>27</v>
      </c>
      <c r="I1540" s="8" t="s">
        <v>40</v>
      </c>
      <c r="J1540" s="8" t="s">
        <v>3927</v>
      </c>
      <c r="K1540" s="11">
        <v>45859.0</v>
      </c>
      <c r="L1540" s="68">
        <v>1000000.0</v>
      </c>
      <c r="M1540" s="8" t="s">
        <v>3928</v>
      </c>
      <c r="N1540" s="10">
        <v>1000000.0</v>
      </c>
      <c r="O1540" s="10">
        <v>1000000.0</v>
      </c>
      <c r="P1540" s="10">
        <f t="shared" si="175"/>
        <v>0</v>
      </c>
      <c r="Q1540" s="8"/>
      <c r="R1540" s="8"/>
      <c r="S1540" s="8" t="s">
        <v>43</v>
      </c>
      <c r="T1540" s="8"/>
      <c r="U1540" s="8"/>
      <c r="V1540" s="8" t="s">
        <v>3929</v>
      </c>
      <c r="W1540" s="8" t="s">
        <v>3930</v>
      </c>
    </row>
    <row r="1541" ht="39.75" customHeight="1">
      <c r="A1541" s="7">
        <v>280.0</v>
      </c>
      <c r="B1541" s="7">
        <v>2025.0</v>
      </c>
      <c r="C1541" s="8" t="s">
        <v>495</v>
      </c>
      <c r="D1541" s="8" t="s">
        <v>728</v>
      </c>
      <c r="E1541" s="8" t="s">
        <v>2943</v>
      </c>
      <c r="F1541" s="10">
        <v>300000.0</v>
      </c>
      <c r="G1541" s="8" t="s">
        <v>174</v>
      </c>
      <c r="H1541" s="8" t="s">
        <v>27</v>
      </c>
      <c r="I1541" s="8" t="s">
        <v>347</v>
      </c>
      <c r="J1541" s="67" t="s">
        <v>3931</v>
      </c>
      <c r="K1541" s="11" t="s">
        <v>3932</v>
      </c>
      <c r="L1541" s="68">
        <v>300000.0</v>
      </c>
      <c r="M1541" s="8" t="s">
        <v>3933</v>
      </c>
      <c r="N1541" s="68">
        <v>300000.0</v>
      </c>
      <c r="O1541" s="68">
        <v>300000.0</v>
      </c>
      <c r="P1541" s="10">
        <f t="shared" si="175"/>
        <v>0</v>
      </c>
      <c r="Q1541" s="8"/>
      <c r="R1541" s="8"/>
      <c r="S1541" s="8" t="s">
        <v>43</v>
      </c>
      <c r="T1541" s="8"/>
      <c r="U1541" s="8"/>
      <c r="V1541" s="8" t="s">
        <v>3934</v>
      </c>
      <c r="W1541" s="8" t="s">
        <v>3935</v>
      </c>
    </row>
    <row r="1542" ht="39.75" customHeight="1">
      <c r="A1542" s="7">
        <v>281.0</v>
      </c>
      <c r="B1542" s="7">
        <v>2025.0</v>
      </c>
      <c r="C1542" s="8" t="s">
        <v>495</v>
      </c>
      <c r="D1542" s="8" t="s">
        <v>728</v>
      </c>
      <c r="E1542" s="8" t="s">
        <v>2943</v>
      </c>
      <c r="F1542" s="10">
        <v>1450000.0</v>
      </c>
      <c r="G1542" s="8" t="s">
        <v>66</v>
      </c>
      <c r="H1542" s="8" t="s">
        <v>27</v>
      </c>
      <c r="I1542" s="8" t="s">
        <v>67</v>
      </c>
      <c r="J1542" s="8" t="s">
        <v>3936</v>
      </c>
      <c r="K1542" s="11">
        <v>45771.0</v>
      </c>
      <c r="L1542" s="68">
        <v>1450000.0</v>
      </c>
      <c r="M1542" s="8" t="s">
        <v>2033</v>
      </c>
      <c r="N1542" s="68">
        <v>1450000.0</v>
      </c>
      <c r="O1542" s="68">
        <v>1450000.0</v>
      </c>
      <c r="P1542" s="10">
        <f t="shared" si="175"/>
        <v>0</v>
      </c>
      <c r="Q1542" s="8"/>
      <c r="R1542" s="8"/>
      <c r="S1542" s="8" t="s">
        <v>31</v>
      </c>
      <c r="T1542" s="8"/>
      <c r="U1542" s="8"/>
      <c r="V1542" s="8" t="s">
        <v>3937</v>
      </c>
      <c r="W1542" s="8" t="s">
        <v>3938</v>
      </c>
    </row>
    <row r="1543" ht="39.75" customHeight="1">
      <c r="A1543" s="7">
        <v>281.0</v>
      </c>
      <c r="B1543" s="7">
        <v>2025.0</v>
      </c>
      <c r="C1543" s="8" t="s">
        <v>495</v>
      </c>
      <c r="D1543" s="8" t="s">
        <v>728</v>
      </c>
      <c r="E1543" s="8" t="s">
        <v>2943</v>
      </c>
      <c r="F1543" s="10">
        <v>30000.0</v>
      </c>
      <c r="G1543" s="8" t="s">
        <v>66</v>
      </c>
      <c r="H1543" s="8" t="s">
        <v>27</v>
      </c>
      <c r="I1543" s="8" t="s">
        <v>67</v>
      </c>
      <c r="J1543" s="8" t="s">
        <v>3939</v>
      </c>
      <c r="K1543" s="11">
        <v>45771.0</v>
      </c>
      <c r="L1543" s="68">
        <v>30000.0</v>
      </c>
      <c r="M1543" s="8" t="s">
        <v>2033</v>
      </c>
      <c r="N1543" s="68">
        <v>30000.0</v>
      </c>
      <c r="O1543" s="68">
        <v>30000.0</v>
      </c>
      <c r="P1543" s="10">
        <f t="shared" si="175"/>
        <v>0</v>
      </c>
      <c r="Q1543" s="8"/>
      <c r="R1543" s="8"/>
      <c r="S1543" s="8" t="s">
        <v>31</v>
      </c>
      <c r="T1543" s="8"/>
      <c r="U1543" s="8"/>
      <c r="V1543" s="8" t="s">
        <v>3937</v>
      </c>
      <c r="W1543" s="8" t="s">
        <v>3940</v>
      </c>
    </row>
    <row r="1544" ht="39.75" customHeight="1">
      <c r="A1544" s="7">
        <v>281.0</v>
      </c>
      <c r="B1544" s="7">
        <v>2025.0</v>
      </c>
      <c r="C1544" s="8" t="s">
        <v>495</v>
      </c>
      <c r="D1544" s="8" t="s">
        <v>728</v>
      </c>
      <c r="E1544" s="8" t="s">
        <v>2943</v>
      </c>
      <c r="F1544" s="10">
        <v>20000.0</v>
      </c>
      <c r="G1544" s="8" t="s">
        <v>66</v>
      </c>
      <c r="H1544" s="8" t="s">
        <v>27</v>
      </c>
      <c r="I1544" s="8" t="s">
        <v>67</v>
      </c>
      <c r="J1544" s="8" t="s">
        <v>3941</v>
      </c>
      <c r="K1544" s="11">
        <v>45771.0</v>
      </c>
      <c r="L1544" s="68">
        <v>20000.0</v>
      </c>
      <c r="M1544" s="8" t="s">
        <v>2033</v>
      </c>
      <c r="N1544" s="10">
        <v>20000.0</v>
      </c>
      <c r="O1544" s="10">
        <v>20000.0</v>
      </c>
      <c r="P1544" s="10">
        <f t="shared" si="175"/>
        <v>0</v>
      </c>
      <c r="Q1544" s="8"/>
      <c r="R1544" s="8"/>
      <c r="S1544" s="8" t="s">
        <v>31</v>
      </c>
      <c r="T1544" s="8"/>
      <c r="U1544" s="8"/>
      <c r="V1544" s="8" t="s">
        <v>3937</v>
      </c>
      <c r="W1544" s="8" t="s">
        <v>3942</v>
      </c>
    </row>
    <row r="1545" ht="39.75" customHeight="1">
      <c r="A1545" s="7">
        <v>282.0</v>
      </c>
      <c r="B1545" s="7">
        <v>2025.0</v>
      </c>
      <c r="C1545" s="8" t="s">
        <v>495</v>
      </c>
      <c r="D1545" s="8" t="s">
        <v>728</v>
      </c>
      <c r="E1545" s="8" t="s">
        <v>2943</v>
      </c>
      <c r="F1545" s="10">
        <v>1250000.0</v>
      </c>
      <c r="G1545" s="8" t="s">
        <v>260</v>
      </c>
      <c r="H1545" s="8" t="s">
        <v>1673</v>
      </c>
      <c r="I1545" s="8" t="s">
        <v>80</v>
      </c>
      <c r="J1545" s="8" t="s">
        <v>3943</v>
      </c>
      <c r="K1545" s="11">
        <v>45758.0</v>
      </c>
      <c r="L1545" s="68">
        <v>1250000.0</v>
      </c>
      <c r="M1545" s="8" t="s">
        <v>3574</v>
      </c>
      <c r="N1545" s="82">
        <v>1250000.0</v>
      </c>
      <c r="O1545" s="82">
        <v>1250000.0</v>
      </c>
      <c r="P1545" s="10">
        <f t="shared" si="175"/>
        <v>0</v>
      </c>
      <c r="Q1545" s="8"/>
      <c r="R1545" s="8"/>
      <c r="S1545" s="8" t="s">
        <v>83</v>
      </c>
      <c r="T1545" s="8"/>
      <c r="U1545" s="8"/>
      <c r="V1545" s="8" t="s">
        <v>3944</v>
      </c>
      <c r="W1545" s="8" t="s">
        <v>3945</v>
      </c>
    </row>
    <row r="1546" ht="39.75" customHeight="1">
      <c r="A1546" s="7">
        <v>282.0</v>
      </c>
      <c r="B1546" s="7">
        <v>2025.0</v>
      </c>
      <c r="C1546" s="8" t="s">
        <v>495</v>
      </c>
      <c r="D1546" s="8" t="s">
        <v>728</v>
      </c>
      <c r="E1546" s="8" t="s">
        <v>2943</v>
      </c>
      <c r="F1546" s="10">
        <v>250000.0</v>
      </c>
      <c r="G1546" s="8" t="s">
        <v>260</v>
      </c>
      <c r="H1546" s="8" t="s">
        <v>1673</v>
      </c>
      <c r="I1546" s="8" t="s">
        <v>80</v>
      </c>
      <c r="J1546" s="8" t="s">
        <v>3946</v>
      </c>
      <c r="K1546" s="11">
        <v>45833.0</v>
      </c>
      <c r="L1546" s="68">
        <v>250000.0</v>
      </c>
      <c r="M1546" s="8" t="s">
        <v>3574</v>
      </c>
      <c r="N1546" s="10">
        <v>250000.0</v>
      </c>
      <c r="O1546" s="10">
        <v>250000.0</v>
      </c>
      <c r="P1546" s="10">
        <f t="shared" si="175"/>
        <v>0</v>
      </c>
      <c r="Q1546" s="8"/>
      <c r="R1546" s="8"/>
      <c r="S1546" s="8" t="s">
        <v>83</v>
      </c>
      <c r="T1546" s="8"/>
      <c r="U1546" s="8"/>
      <c r="V1546" s="8" t="s">
        <v>3947</v>
      </c>
      <c r="W1546" s="8" t="s">
        <v>3948</v>
      </c>
    </row>
    <row r="1547" ht="39.75" customHeight="1">
      <c r="A1547" s="7">
        <v>282.0</v>
      </c>
      <c r="B1547" s="7">
        <v>2025.0</v>
      </c>
      <c r="C1547" s="8" t="s">
        <v>495</v>
      </c>
      <c r="D1547" s="8" t="s">
        <v>728</v>
      </c>
      <c r="E1547" s="8" t="s">
        <v>2943</v>
      </c>
      <c r="F1547" s="10">
        <v>1950000.0</v>
      </c>
      <c r="G1547" s="8" t="s">
        <v>260</v>
      </c>
      <c r="H1547" s="8" t="s">
        <v>1673</v>
      </c>
      <c r="I1547" s="8" t="s">
        <v>80</v>
      </c>
      <c r="J1547" s="8" t="s">
        <v>3949</v>
      </c>
      <c r="K1547" s="11">
        <v>45833.0</v>
      </c>
      <c r="L1547" s="68">
        <v>1950000.0</v>
      </c>
      <c r="M1547" s="8" t="s">
        <v>3574</v>
      </c>
      <c r="N1547" s="10">
        <v>1950000.0</v>
      </c>
      <c r="O1547" s="10">
        <v>1950000.0</v>
      </c>
      <c r="P1547" s="10">
        <f t="shared" si="175"/>
        <v>0</v>
      </c>
      <c r="Q1547" s="8"/>
      <c r="R1547" s="8"/>
      <c r="S1547" s="8" t="s">
        <v>83</v>
      </c>
      <c r="T1547" s="8"/>
      <c r="U1547" s="8"/>
      <c r="V1547" s="8" t="s">
        <v>3947</v>
      </c>
      <c r="W1547" s="8" t="s">
        <v>3950</v>
      </c>
    </row>
    <row r="1548" ht="39.75" customHeight="1">
      <c r="A1548" s="7">
        <v>282.0</v>
      </c>
      <c r="B1548" s="7">
        <v>2025.0</v>
      </c>
      <c r="C1548" s="8" t="s">
        <v>495</v>
      </c>
      <c r="D1548" s="8" t="s">
        <v>728</v>
      </c>
      <c r="E1548" s="8" t="s">
        <v>2943</v>
      </c>
      <c r="F1548" s="10">
        <v>256450.0</v>
      </c>
      <c r="G1548" s="8" t="s">
        <v>260</v>
      </c>
      <c r="H1548" s="8" t="s">
        <v>1057</v>
      </c>
      <c r="I1548" s="8" t="s">
        <v>40</v>
      </c>
      <c r="J1548" s="8" t="s">
        <v>3951</v>
      </c>
      <c r="K1548" s="11">
        <v>45863.0</v>
      </c>
      <c r="L1548" s="68">
        <v>256450.0</v>
      </c>
      <c r="M1548" s="8" t="s">
        <v>3952</v>
      </c>
      <c r="N1548" s="10">
        <v>256450.0</v>
      </c>
      <c r="O1548" s="10">
        <v>256450.0</v>
      </c>
      <c r="P1548" s="10">
        <f t="shared" si="175"/>
        <v>0</v>
      </c>
      <c r="Q1548" s="8"/>
      <c r="R1548" s="8"/>
      <c r="S1548" s="8" t="s">
        <v>43</v>
      </c>
      <c r="T1548" s="8"/>
      <c r="U1548" s="8"/>
      <c r="V1548" s="8" t="s">
        <v>3953</v>
      </c>
      <c r="W1548" s="8" t="s">
        <v>3954</v>
      </c>
    </row>
    <row r="1549" ht="39.75" customHeight="1">
      <c r="A1549" s="7">
        <v>282.0</v>
      </c>
      <c r="B1549" s="7">
        <v>2025.0</v>
      </c>
      <c r="C1549" s="8" t="s">
        <v>495</v>
      </c>
      <c r="D1549" s="8" t="s">
        <v>728</v>
      </c>
      <c r="E1549" s="8" t="s">
        <v>2943</v>
      </c>
      <c r="F1549" s="10">
        <v>1243550.0</v>
      </c>
      <c r="G1549" s="8" t="s">
        <v>260</v>
      </c>
      <c r="H1549" s="8" t="s">
        <v>1057</v>
      </c>
      <c r="I1549" s="8" t="s">
        <v>40</v>
      </c>
      <c r="J1549" s="8" t="s">
        <v>3955</v>
      </c>
      <c r="K1549" s="11">
        <v>45862.0</v>
      </c>
      <c r="L1549" s="68">
        <v>1243550.0</v>
      </c>
      <c r="M1549" s="8" t="s">
        <v>3952</v>
      </c>
      <c r="N1549" s="10">
        <v>1243550.0</v>
      </c>
      <c r="O1549" s="10">
        <v>1243550.0</v>
      </c>
      <c r="P1549" s="10">
        <f t="shared" si="175"/>
        <v>0</v>
      </c>
      <c r="Q1549" s="8"/>
      <c r="R1549" s="8"/>
      <c r="S1549" s="8" t="s">
        <v>43</v>
      </c>
      <c r="T1549" s="8"/>
      <c r="U1549" s="8"/>
      <c r="V1549" s="8" t="s">
        <v>3956</v>
      </c>
      <c r="W1549" s="8" t="s">
        <v>3957</v>
      </c>
    </row>
    <row r="1550" ht="39.75" customHeight="1">
      <c r="A1550" s="7">
        <v>282.0</v>
      </c>
      <c r="B1550" s="7">
        <v>2025.0</v>
      </c>
      <c r="C1550" s="8" t="s">
        <v>495</v>
      </c>
      <c r="D1550" s="8" t="s">
        <v>728</v>
      </c>
      <c r="E1550" s="8" t="s">
        <v>2943</v>
      </c>
      <c r="F1550" s="10">
        <v>300000.0</v>
      </c>
      <c r="G1550" s="8" t="s">
        <v>260</v>
      </c>
      <c r="H1550" s="8" t="s">
        <v>1673</v>
      </c>
      <c r="I1550" s="8" t="s">
        <v>80</v>
      </c>
      <c r="J1550" s="8" t="s">
        <v>3958</v>
      </c>
      <c r="K1550" s="11">
        <v>45868.0</v>
      </c>
      <c r="L1550" s="68">
        <v>300000.0</v>
      </c>
      <c r="M1550" s="8" t="s">
        <v>3574</v>
      </c>
      <c r="N1550" s="10">
        <v>300000.0</v>
      </c>
      <c r="O1550" s="10">
        <v>300000.0</v>
      </c>
      <c r="P1550" s="10">
        <f t="shared" si="175"/>
        <v>0</v>
      </c>
      <c r="Q1550" s="8"/>
      <c r="R1550" s="8"/>
      <c r="S1550" s="8" t="s">
        <v>83</v>
      </c>
      <c r="T1550" s="8"/>
      <c r="U1550" s="8"/>
      <c r="V1550" s="8" t="s">
        <v>3947</v>
      </c>
      <c r="W1550" s="8" t="s">
        <v>3959</v>
      </c>
    </row>
    <row r="1551" ht="39.75" customHeight="1">
      <c r="A1551" s="7">
        <v>282.0</v>
      </c>
      <c r="B1551" s="7">
        <v>2025.0</v>
      </c>
      <c r="C1551" s="8" t="s">
        <v>495</v>
      </c>
      <c r="D1551" s="8" t="s">
        <v>728</v>
      </c>
      <c r="E1551" s="8" t="s">
        <v>2943</v>
      </c>
      <c r="F1551" s="10">
        <v>850000.0</v>
      </c>
      <c r="G1551" s="8" t="s">
        <v>260</v>
      </c>
      <c r="H1551" s="8" t="s">
        <v>79</v>
      </c>
      <c r="I1551" s="8" t="s">
        <v>80</v>
      </c>
      <c r="J1551" s="8" t="s">
        <v>3960</v>
      </c>
      <c r="K1551" s="11">
        <v>45868.0</v>
      </c>
      <c r="L1551" s="68">
        <v>850000.0</v>
      </c>
      <c r="M1551" s="8" t="s">
        <v>3961</v>
      </c>
      <c r="N1551" s="10">
        <v>850000.0</v>
      </c>
      <c r="O1551" s="10">
        <v>850000.0</v>
      </c>
      <c r="P1551" s="10">
        <f t="shared" si="175"/>
        <v>0</v>
      </c>
      <c r="Q1551" s="8"/>
      <c r="R1551" s="8"/>
      <c r="S1551" s="8" t="s">
        <v>83</v>
      </c>
      <c r="T1551" s="8"/>
      <c r="U1551" s="8"/>
      <c r="V1551" s="8" t="s">
        <v>3962</v>
      </c>
      <c r="W1551" s="8" t="s">
        <v>3963</v>
      </c>
    </row>
    <row r="1552" ht="39.75" customHeight="1">
      <c r="A1552" s="7">
        <v>282.0</v>
      </c>
      <c r="B1552" s="7">
        <v>2025.0</v>
      </c>
      <c r="C1552" s="8" t="s">
        <v>495</v>
      </c>
      <c r="D1552" s="8" t="s">
        <v>728</v>
      </c>
      <c r="E1552" s="8" t="s">
        <v>2943</v>
      </c>
      <c r="F1552" s="10">
        <v>200000.0</v>
      </c>
      <c r="G1552" s="8" t="s">
        <v>260</v>
      </c>
      <c r="H1552" s="8" t="s">
        <v>27</v>
      </c>
      <c r="I1552" s="8" t="s">
        <v>40</v>
      </c>
      <c r="J1552" s="67" t="s">
        <v>3964</v>
      </c>
      <c r="K1552" s="11">
        <v>45992.0</v>
      </c>
      <c r="L1552" s="10">
        <v>200000.0</v>
      </c>
      <c r="M1552" s="8" t="s">
        <v>3593</v>
      </c>
      <c r="N1552" s="10">
        <v>200000.0</v>
      </c>
      <c r="O1552" s="10">
        <v>200000.0</v>
      </c>
      <c r="P1552" s="10">
        <f t="shared" si="175"/>
        <v>0</v>
      </c>
      <c r="Q1552" s="8"/>
      <c r="R1552" s="8"/>
      <c r="S1552" s="8" t="s">
        <v>43</v>
      </c>
      <c r="T1552" s="8"/>
      <c r="U1552" s="8"/>
      <c r="V1552" s="8" t="s">
        <v>3733</v>
      </c>
      <c r="W1552" s="8" t="s">
        <v>3965</v>
      </c>
    </row>
    <row r="1553" ht="39.75" customHeight="1">
      <c r="A1553" s="7">
        <v>282.0</v>
      </c>
      <c r="B1553" s="7">
        <v>2025.0</v>
      </c>
      <c r="C1553" s="8" t="s">
        <v>495</v>
      </c>
      <c r="D1553" s="8" t="s">
        <v>728</v>
      </c>
      <c r="E1553" s="8" t="s">
        <v>2943</v>
      </c>
      <c r="F1553" s="10">
        <v>700000.0</v>
      </c>
      <c r="G1553" s="8" t="s">
        <v>346</v>
      </c>
      <c r="H1553" s="8" t="s">
        <v>27</v>
      </c>
      <c r="I1553" s="8" t="s">
        <v>80</v>
      </c>
      <c r="J1553" s="67" t="s">
        <v>3966</v>
      </c>
      <c r="K1553" s="11">
        <v>45992.0</v>
      </c>
      <c r="L1553" s="10">
        <v>700000.0</v>
      </c>
      <c r="M1553" s="8" t="s">
        <v>3967</v>
      </c>
      <c r="N1553" s="10">
        <v>700000.0</v>
      </c>
      <c r="O1553" s="10">
        <v>700000.0</v>
      </c>
      <c r="P1553" s="10">
        <f t="shared" si="175"/>
        <v>0</v>
      </c>
      <c r="Q1553" s="8"/>
      <c r="R1553" s="8"/>
      <c r="S1553" s="8" t="s">
        <v>83</v>
      </c>
      <c r="T1553" s="8"/>
      <c r="U1553" s="8"/>
      <c r="V1553" s="8" t="s">
        <v>3968</v>
      </c>
      <c r="W1553" s="8" t="s">
        <v>3969</v>
      </c>
    </row>
    <row r="1554" ht="39.75" customHeight="1">
      <c r="A1554" s="7">
        <v>283.0</v>
      </c>
      <c r="B1554" s="7">
        <v>2025.0</v>
      </c>
      <c r="C1554" s="8" t="s">
        <v>495</v>
      </c>
      <c r="D1554" s="8" t="s">
        <v>728</v>
      </c>
      <c r="E1554" s="8" t="s">
        <v>2943</v>
      </c>
      <c r="F1554" s="10">
        <v>2000000.0</v>
      </c>
      <c r="G1554" s="8" t="s">
        <v>3816</v>
      </c>
      <c r="H1554" s="8" t="s">
        <v>27</v>
      </c>
      <c r="I1554" s="8" t="s">
        <v>67</v>
      </c>
      <c r="J1554" s="67" t="s">
        <v>3970</v>
      </c>
      <c r="K1554" s="11">
        <v>45813.0</v>
      </c>
      <c r="L1554" s="68">
        <v>2000000.0</v>
      </c>
      <c r="M1554" s="10" t="s">
        <v>2052</v>
      </c>
      <c r="N1554" s="68">
        <v>2000000.0</v>
      </c>
      <c r="O1554" s="68">
        <v>2000000.0</v>
      </c>
      <c r="P1554" s="10">
        <f t="shared" si="175"/>
        <v>0</v>
      </c>
      <c r="Q1554" s="8"/>
      <c r="R1554" s="8"/>
      <c r="S1554" s="8" t="s">
        <v>31</v>
      </c>
      <c r="T1554" s="8"/>
      <c r="U1554" s="8"/>
      <c r="V1554" s="8" t="s">
        <v>3971</v>
      </c>
      <c r="W1554" s="8" t="s">
        <v>3972</v>
      </c>
    </row>
    <row r="1555" ht="39.75" customHeight="1">
      <c r="A1555" s="7">
        <v>283.0</v>
      </c>
      <c r="B1555" s="7">
        <v>2025.0</v>
      </c>
      <c r="C1555" s="8" t="s">
        <v>495</v>
      </c>
      <c r="D1555" s="8" t="s">
        <v>728</v>
      </c>
      <c r="E1555" s="8" t="s">
        <v>2943</v>
      </c>
      <c r="F1555" s="68">
        <v>691261.35</v>
      </c>
      <c r="G1555" s="8" t="s">
        <v>66</v>
      </c>
      <c r="H1555" s="8" t="s">
        <v>27</v>
      </c>
      <c r="I1555" s="8" t="s">
        <v>67</v>
      </c>
      <c r="J1555" s="8" t="s">
        <v>3973</v>
      </c>
      <c r="K1555" s="11">
        <v>45833.0</v>
      </c>
      <c r="L1555" s="68">
        <v>691261.35</v>
      </c>
      <c r="M1555" s="8" t="s">
        <v>2052</v>
      </c>
      <c r="N1555" s="68">
        <v>691261.35</v>
      </c>
      <c r="O1555" s="68">
        <v>691261.35</v>
      </c>
      <c r="P1555" s="10">
        <f t="shared" si="175"/>
        <v>0</v>
      </c>
      <c r="Q1555" s="8"/>
      <c r="R1555" s="8"/>
      <c r="S1555" s="8" t="s">
        <v>31</v>
      </c>
      <c r="T1555" s="8"/>
      <c r="U1555" s="8"/>
      <c r="V1555" s="8" t="s">
        <v>3971</v>
      </c>
      <c r="W1555" s="8" t="s">
        <v>3974</v>
      </c>
    </row>
    <row r="1556" ht="39.75" customHeight="1">
      <c r="A1556" s="7">
        <v>283.0</v>
      </c>
      <c r="B1556" s="7">
        <v>2025.0</v>
      </c>
      <c r="C1556" s="8" t="s">
        <v>495</v>
      </c>
      <c r="D1556" s="8" t="s">
        <v>728</v>
      </c>
      <c r="E1556" s="8" t="s">
        <v>2943</v>
      </c>
      <c r="F1556" s="10">
        <v>275738.65</v>
      </c>
      <c r="G1556" s="8" t="s">
        <v>66</v>
      </c>
      <c r="H1556" s="8" t="s">
        <v>27</v>
      </c>
      <c r="I1556" s="8" t="s">
        <v>67</v>
      </c>
      <c r="J1556" s="8" t="s">
        <v>3975</v>
      </c>
      <c r="K1556" s="11">
        <v>45980.0</v>
      </c>
      <c r="L1556" s="10">
        <v>275738.65</v>
      </c>
      <c r="M1556" s="8" t="s">
        <v>2052</v>
      </c>
      <c r="N1556" s="10">
        <v>275738.65</v>
      </c>
      <c r="O1556" s="10">
        <v>275738.65</v>
      </c>
      <c r="P1556" s="10">
        <f t="shared" si="175"/>
        <v>0</v>
      </c>
      <c r="Q1556" s="8"/>
      <c r="R1556" s="8"/>
      <c r="S1556" s="8" t="s">
        <v>31</v>
      </c>
      <c r="T1556" s="8"/>
      <c r="U1556" s="8"/>
      <c r="V1556" s="8" t="s">
        <v>3971</v>
      </c>
      <c r="W1556" s="8" t="s">
        <v>3972</v>
      </c>
    </row>
    <row r="1557" ht="39.75" customHeight="1">
      <c r="A1557" s="7">
        <v>283.0</v>
      </c>
      <c r="B1557" s="7">
        <v>2025.0</v>
      </c>
      <c r="C1557" s="8" t="s">
        <v>495</v>
      </c>
      <c r="D1557" s="8" t="s">
        <v>728</v>
      </c>
      <c r="E1557" s="8" t="s">
        <v>2943</v>
      </c>
      <c r="F1557" s="10">
        <v>33000.0</v>
      </c>
      <c r="G1557" s="8" t="s">
        <v>66</v>
      </c>
      <c r="H1557" s="8" t="s">
        <v>27</v>
      </c>
      <c r="I1557" s="8" t="s">
        <v>67</v>
      </c>
      <c r="J1557" s="8" t="s">
        <v>3976</v>
      </c>
      <c r="K1557" s="11">
        <v>45986.0</v>
      </c>
      <c r="L1557" s="10">
        <v>33000.0</v>
      </c>
      <c r="M1557" s="8" t="s">
        <v>2052</v>
      </c>
      <c r="N1557" s="10">
        <v>33000.0</v>
      </c>
      <c r="O1557" s="10">
        <v>33000.0</v>
      </c>
      <c r="P1557" s="10">
        <f t="shared" si="175"/>
        <v>0</v>
      </c>
      <c r="Q1557" s="8"/>
      <c r="R1557" s="8"/>
      <c r="S1557" s="8" t="s">
        <v>31</v>
      </c>
      <c r="T1557" s="8"/>
      <c r="U1557" s="8"/>
      <c r="V1557" s="8" t="s">
        <v>3971</v>
      </c>
      <c r="W1557" s="8" t="s">
        <v>3972</v>
      </c>
    </row>
    <row r="1558" ht="39.75" customHeight="1">
      <c r="A1558" s="7">
        <v>284.0</v>
      </c>
      <c r="B1558" s="7">
        <v>2025.0</v>
      </c>
      <c r="C1558" s="8" t="s">
        <v>495</v>
      </c>
      <c r="D1558" s="8" t="s">
        <v>728</v>
      </c>
      <c r="E1558" s="8" t="s">
        <v>2943</v>
      </c>
      <c r="F1558" s="10">
        <v>601735.43</v>
      </c>
      <c r="G1558" s="8" t="s">
        <v>66</v>
      </c>
      <c r="H1558" s="8" t="s">
        <v>1301</v>
      </c>
      <c r="I1558" s="8" t="s">
        <v>223</v>
      </c>
      <c r="J1558" s="8" t="s">
        <v>3977</v>
      </c>
      <c r="K1558" s="11">
        <v>45749.0</v>
      </c>
      <c r="L1558" s="10">
        <v>601735.43</v>
      </c>
      <c r="M1558" s="8" t="s">
        <v>3978</v>
      </c>
      <c r="N1558" s="10">
        <v>601735.43</v>
      </c>
      <c r="O1558" s="10">
        <v>601735.43</v>
      </c>
      <c r="P1558" s="10">
        <f t="shared" si="175"/>
        <v>0</v>
      </c>
      <c r="Q1558" s="8"/>
      <c r="R1558" s="8"/>
      <c r="S1558" s="8" t="s">
        <v>31</v>
      </c>
      <c r="T1558" s="8"/>
      <c r="U1558" s="8"/>
      <c r="V1558" s="8" t="s">
        <v>3979</v>
      </c>
      <c r="W1558" s="8" t="s">
        <v>3980</v>
      </c>
    </row>
    <row r="1559" ht="39.75" customHeight="1">
      <c r="A1559" s="7">
        <v>284.0</v>
      </c>
      <c r="B1559" s="7">
        <v>2025.0</v>
      </c>
      <c r="C1559" s="8" t="s">
        <v>495</v>
      </c>
      <c r="D1559" s="8" t="s">
        <v>728</v>
      </c>
      <c r="E1559" s="8" t="s">
        <v>2943</v>
      </c>
      <c r="F1559" s="10">
        <v>24818.61</v>
      </c>
      <c r="G1559" s="8" t="s">
        <v>66</v>
      </c>
      <c r="H1559" s="8" t="s">
        <v>1301</v>
      </c>
      <c r="I1559" s="8" t="s">
        <v>223</v>
      </c>
      <c r="J1559" s="8" t="s">
        <v>3981</v>
      </c>
      <c r="K1559" s="11">
        <v>45889.0</v>
      </c>
      <c r="L1559" s="68">
        <v>24818.61</v>
      </c>
      <c r="M1559" s="8" t="s">
        <v>3978</v>
      </c>
      <c r="N1559" s="68">
        <v>24818.61</v>
      </c>
      <c r="O1559" s="68">
        <v>24818.61</v>
      </c>
      <c r="P1559" s="10">
        <f t="shared" si="175"/>
        <v>0</v>
      </c>
      <c r="Q1559" s="8"/>
      <c r="R1559" s="8"/>
      <c r="S1559" s="8" t="s">
        <v>31</v>
      </c>
      <c r="T1559" s="8"/>
      <c r="U1559" s="8"/>
      <c r="V1559" s="8" t="s">
        <v>3979</v>
      </c>
      <c r="W1559" s="8" t="s">
        <v>3982</v>
      </c>
    </row>
    <row r="1560" ht="39.75" customHeight="1">
      <c r="A1560" s="7">
        <v>284.0</v>
      </c>
      <c r="B1560" s="7">
        <v>2025.0</v>
      </c>
      <c r="C1560" s="8" t="s">
        <v>495</v>
      </c>
      <c r="D1560" s="8" t="s">
        <v>728</v>
      </c>
      <c r="E1560" s="8" t="s">
        <v>2943</v>
      </c>
      <c r="F1560" s="10">
        <v>270789.65</v>
      </c>
      <c r="G1560" s="8" t="s">
        <v>66</v>
      </c>
      <c r="H1560" s="8" t="s">
        <v>1301</v>
      </c>
      <c r="I1560" s="8" t="s">
        <v>223</v>
      </c>
      <c r="J1560" s="8" t="s">
        <v>3983</v>
      </c>
      <c r="K1560" s="11">
        <v>45891.0</v>
      </c>
      <c r="L1560" s="68">
        <v>270789.65</v>
      </c>
      <c r="M1560" s="8" t="s">
        <v>3978</v>
      </c>
      <c r="N1560" s="10">
        <v>270789.65</v>
      </c>
      <c r="O1560" s="10">
        <v>270789.65</v>
      </c>
      <c r="P1560" s="10">
        <f t="shared" si="175"/>
        <v>0</v>
      </c>
      <c r="Q1560" s="8"/>
      <c r="R1560" s="8"/>
      <c r="S1560" s="8" t="s">
        <v>31</v>
      </c>
      <c r="T1560" s="8"/>
      <c r="U1560" s="8"/>
      <c r="V1560" s="8" t="s">
        <v>3979</v>
      </c>
      <c r="W1560" s="8" t="s">
        <v>3984</v>
      </c>
    </row>
    <row r="1561" ht="39.75" customHeight="1">
      <c r="A1561" s="17">
        <v>284.0</v>
      </c>
      <c r="B1561" s="17">
        <v>2025.0</v>
      </c>
      <c r="C1561" s="18" t="s">
        <v>495</v>
      </c>
      <c r="D1561" s="18" t="s">
        <v>728</v>
      </c>
      <c r="E1561" s="18" t="s">
        <v>2943</v>
      </c>
      <c r="F1561" s="19">
        <v>106.31</v>
      </c>
      <c r="G1561" s="18" t="s">
        <v>66</v>
      </c>
      <c r="H1561" s="18" t="s">
        <v>1301</v>
      </c>
      <c r="I1561" s="18" t="s">
        <v>223</v>
      </c>
      <c r="J1561" s="18"/>
      <c r="K1561" s="20"/>
      <c r="L1561" s="71">
        <v>0.0</v>
      </c>
      <c r="M1561" s="18"/>
      <c r="N1561" s="19">
        <v>0.0</v>
      </c>
      <c r="O1561" s="19">
        <v>0.0</v>
      </c>
      <c r="P1561" s="19">
        <f>SUM(L1561-O1561)</f>
        <v>0</v>
      </c>
      <c r="Q1561" s="18"/>
      <c r="R1561" s="18"/>
      <c r="S1561" s="18"/>
      <c r="T1561" s="18"/>
      <c r="U1561" s="18"/>
      <c r="V1561" s="18" t="s">
        <v>3979</v>
      </c>
      <c r="W1561" s="18"/>
    </row>
    <row r="1562" ht="39.75" customHeight="1">
      <c r="A1562" s="7">
        <v>285.0</v>
      </c>
      <c r="B1562" s="7">
        <v>2025.0</v>
      </c>
      <c r="C1562" s="8" t="s">
        <v>495</v>
      </c>
      <c r="D1562" s="8" t="s">
        <v>728</v>
      </c>
      <c r="E1562" s="8" t="s">
        <v>2943</v>
      </c>
      <c r="F1562" s="10">
        <v>1673293.12</v>
      </c>
      <c r="G1562" s="8" t="s">
        <v>66</v>
      </c>
      <c r="H1562" s="8" t="s">
        <v>79</v>
      </c>
      <c r="I1562" s="8" t="s">
        <v>223</v>
      </c>
      <c r="J1562" s="8" t="s">
        <v>3985</v>
      </c>
      <c r="K1562" s="11">
        <v>45749.0</v>
      </c>
      <c r="L1562" s="10">
        <v>1673293.12</v>
      </c>
      <c r="M1562" s="8" t="s">
        <v>3986</v>
      </c>
      <c r="N1562" s="10">
        <v>1673293.12</v>
      </c>
      <c r="O1562" s="10">
        <v>1673293.12</v>
      </c>
      <c r="P1562" s="10">
        <f t="shared" ref="P1562:P1563" si="176">SUM(F1562-O1562)</f>
        <v>0</v>
      </c>
      <c r="Q1562" s="8"/>
      <c r="R1562" s="8"/>
      <c r="S1562" s="8" t="s">
        <v>31</v>
      </c>
      <c r="T1562" s="8"/>
      <c r="U1562" s="8"/>
      <c r="V1562" s="8" t="s">
        <v>3987</v>
      </c>
      <c r="W1562" s="8" t="s">
        <v>3988</v>
      </c>
    </row>
    <row r="1563" ht="39.75" customHeight="1">
      <c r="A1563" s="7">
        <v>285.0</v>
      </c>
      <c r="B1563" s="7">
        <v>2025.0</v>
      </c>
      <c r="C1563" s="8" t="s">
        <v>495</v>
      </c>
      <c r="D1563" s="8" t="s">
        <v>728</v>
      </c>
      <c r="E1563" s="8" t="s">
        <v>2943</v>
      </c>
      <c r="F1563" s="10">
        <v>429136.38</v>
      </c>
      <c r="G1563" s="8" t="s">
        <v>66</v>
      </c>
      <c r="H1563" s="8" t="s">
        <v>79</v>
      </c>
      <c r="I1563" s="8" t="s">
        <v>223</v>
      </c>
      <c r="J1563" s="8" t="s">
        <v>3989</v>
      </c>
      <c r="K1563" s="11">
        <v>45891.0</v>
      </c>
      <c r="L1563" s="68">
        <v>429136.38</v>
      </c>
      <c r="M1563" s="8" t="s">
        <v>3986</v>
      </c>
      <c r="N1563" s="10">
        <v>429136.38</v>
      </c>
      <c r="O1563" s="10">
        <v>429136.38</v>
      </c>
      <c r="P1563" s="10">
        <f t="shared" si="176"/>
        <v>0</v>
      </c>
      <c r="Q1563" s="8"/>
      <c r="R1563" s="8"/>
      <c r="S1563" s="8" t="s">
        <v>31</v>
      </c>
      <c r="T1563" s="8"/>
      <c r="U1563" s="8"/>
      <c r="V1563" s="8" t="s">
        <v>3987</v>
      </c>
      <c r="W1563" s="8" t="s">
        <v>3990</v>
      </c>
    </row>
    <row r="1564" ht="39.75" customHeight="1">
      <c r="A1564" s="17">
        <v>285.0</v>
      </c>
      <c r="B1564" s="17">
        <v>2025.0</v>
      </c>
      <c r="C1564" s="18" t="s">
        <v>495</v>
      </c>
      <c r="D1564" s="18" t="s">
        <v>728</v>
      </c>
      <c r="E1564" s="18" t="s">
        <v>2943</v>
      </c>
      <c r="F1564" s="19">
        <v>120.5</v>
      </c>
      <c r="G1564" s="18" t="s">
        <v>66</v>
      </c>
      <c r="H1564" s="18" t="s">
        <v>79</v>
      </c>
      <c r="I1564" s="18" t="s">
        <v>223</v>
      </c>
      <c r="J1564" s="18"/>
      <c r="K1564" s="20"/>
      <c r="L1564" s="71">
        <v>0.0</v>
      </c>
      <c r="M1564" s="18"/>
      <c r="N1564" s="19">
        <v>0.0</v>
      </c>
      <c r="O1564" s="19">
        <v>0.0</v>
      </c>
      <c r="P1564" s="19">
        <f>SUM(L1564-O1564)</f>
        <v>0</v>
      </c>
      <c r="Q1564" s="18"/>
      <c r="R1564" s="18"/>
      <c r="S1564" s="18"/>
      <c r="T1564" s="18"/>
      <c r="U1564" s="18"/>
      <c r="V1564" s="18" t="s">
        <v>3987</v>
      </c>
      <c r="W1564" s="18"/>
    </row>
    <row r="1565" ht="39.75" customHeight="1">
      <c r="A1565" s="7">
        <v>286.0</v>
      </c>
      <c r="B1565" s="7">
        <v>2025.0</v>
      </c>
      <c r="C1565" s="8" t="s">
        <v>495</v>
      </c>
      <c r="D1565" s="8" t="s">
        <v>728</v>
      </c>
      <c r="E1565" s="8" t="s">
        <v>2943</v>
      </c>
      <c r="F1565" s="10">
        <v>656166.96</v>
      </c>
      <c r="G1565" s="8" t="s">
        <v>66</v>
      </c>
      <c r="H1565" s="8" t="s">
        <v>27</v>
      </c>
      <c r="I1565" s="8" t="s">
        <v>223</v>
      </c>
      <c r="J1565" s="8" t="s">
        <v>3991</v>
      </c>
      <c r="K1565" s="11">
        <v>45749.0</v>
      </c>
      <c r="L1565" s="68">
        <v>656166.96</v>
      </c>
      <c r="M1565" s="8" t="s">
        <v>3992</v>
      </c>
      <c r="N1565" s="10">
        <v>656166.96</v>
      </c>
      <c r="O1565" s="10">
        <v>656166.96</v>
      </c>
      <c r="P1565" s="10">
        <f t="shared" ref="P1565:P1570" si="177">SUM(F1565-O1565)</f>
        <v>0</v>
      </c>
      <c r="Q1565" s="8"/>
      <c r="R1565" s="8"/>
      <c r="S1565" s="8" t="s">
        <v>31</v>
      </c>
      <c r="T1565" s="8"/>
      <c r="U1565" s="8"/>
      <c r="V1565" s="8" t="s">
        <v>3993</v>
      </c>
      <c r="W1565" s="8" t="s">
        <v>3994</v>
      </c>
    </row>
    <row r="1566" ht="39.75" customHeight="1">
      <c r="A1566" s="7">
        <v>286.0</v>
      </c>
      <c r="B1566" s="7">
        <v>2025.0</v>
      </c>
      <c r="C1566" s="8" t="s">
        <v>495</v>
      </c>
      <c r="D1566" s="8" t="s">
        <v>728</v>
      </c>
      <c r="E1566" s="8" t="s">
        <v>2943</v>
      </c>
      <c r="F1566" s="10">
        <v>973643.2</v>
      </c>
      <c r="G1566" s="8" t="s">
        <v>66</v>
      </c>
      <c r="H1566" s="8" t="s">
        <v>27</v>
      </c>
      <c r="I1566" s="8" t="s">
        <v>223</v>
      </c>
      <c r="J1566" s="8" t="s">
        <v>3995</v>
      </c>
      <c r="K1566" s="11">
        <v>45826.0</v>
      </c>
      <c r="L1566" s="68">
        <v>973643.2</v>
      </c>
      <c r="M1566" s="8" t="s">
        <v>3992</v>
      </c>
      <c r="N1566" s="10">
        <v>973643.2</v>
      </c>
      <c r="O1566" s="10">
        <v>973643.2</v>
      </c>
      <c r="P1566" s="10">
        <f t="shared" si="177"/>
        <v>0</v>
      </c>
      <c r="Q1566" s="8"/>
      <c r="R1566" s="8"/>
      <c r="S1566" s="8" t="s">
        <v>31</v>
      </c>
      <c r="T1566" s="8"/>
      <c r="U1566" s="8"/>
      <c r="V1566" s="8" t="s">
        <v>3996</v>
      </c>
      <c r="W1566" s="8" t="s">
        <v>3997</v>
      </c>
    </row>
    <row r="1567" ht="39.75" customHeight="1">
      <c r="A1567" s="7">
        <v>286.0</v>
      </c>
      <c r="B1567" s="7">
        <v>2025.0</v>
      </c>
      <c r="C1567" s="8" t="s">
        <v>495</v>
      </c>
      <c r="D1567" s="8" t="s">
        <v>728</v>
      </c>
      <c r="E1567" s="8" t="s">
        <v>2943</v>
      </c>
      <c r="F1567" s="10">
        <v>219999.43</v>
      </c>
      <c r="G1567" s="8" t="s">
        <v>66</v>
      </c>
      <c r="H1567" s="8" t="s">
        <v>338</v>
      </c>
      <c r="I1567" s="8" t="s">
        <v>223</v>
      </c>
      <c r="J1567" s="8" t="s">
        <v>3998</v>
      </c>
      <c r="K1567" s="11">
        <v>45904.0</v>
      </c>
      <c r="L1567" s="10">
        <v>219999.43</v>
      </c>
      <c r="M1567" s="8" t="s">
        <v>2176</v>
      </c>
      <c r="N1567" s="10">
        <v>219999.43</v>
      </c>
      <c r="O1567" s="10">
        <v>219999.43</v>
      </c>
      <c r="P1567" s="10">
        <f t="shared" si="177"/>
        <v>0</v>
      </c>
      <c r="Q1567" s="8"/>
      <c r="R1567" s="8"/>
      <c r="S1567" s="8" t="s">
        <v>31</v>
      </c>
      <c r="T1567" s="8"/>
      <c r="U1567" s="8"/>
      <c r="V1567" s="8" t="s">
        <v>3999</v>
      </c>
      <c r="W1567" s="8" t="s">
        <v>4000</v>
      </c>
    </row>
    <row r="1568" ht="39.75" customHeight="1">
      <c r="A1568" s="7">
        <v>286.0</v>
      </c>
      <c r="B1568" s="7">
        <v>2025.0</v>
      </c>
      <c r="C1568" s="8" t="s">
        <v>495</v>
      </c>
      <c r="D1568" s="8" t="s">
        <v>728</v>
      </c>
      <c r="E1568" s="8" t="s">
        <v>2943</v>
      </c>
      <c r="F1568" s="10">
        <v>116548.88</v>
      </c>
      <c r="G1568" s="8" t="s">
        <v>66</v>
      </c>
      <c r="H1568" s="8" t="s">
        <v>27</v>
      </c>
      <c r="I1568" s="8" t="s">
        <v>223</v>
      </c>
      <c r="J1568" s="8" t="s">
        <v>4001</v>
      </c>
      <c r="K1568" s="11">
        <v>45924.0</v>
      </c>
      <c r="L1568" s="10">
        <v>116548.88</v>
      </c>
      <c r="M1568" s="8" t="s">
        <v>2176</v>
      </c>
      <c r="N1568" s="10">
        <v>116548.88</v>
      </c>
      <c r="O1568" s="10">
        <v>116548.88</v>
      </c>
      <c r="P1568" s="10">
        <f t="shared" si="177"/>
        <v>0</v>
      </c>
      <c r="Q1568" s="8"/>
      <c r="R1568" s="8"/>
      <c r="S1568" s="8" t="s">
        <v>31</v>
      </c>
      <c r="T1568" s="8"/>
      <c r="U1568" s="8"/>
      <c r="V1568" s="8" t="s">
        <v>4002</v>
      </c>
      <c r="W1568" s="8" t="s">
        <v>4003</v>
      </c>
    </row>
    <row r="1569" ht="39.75" customHeight="1">
      <c r="A1569" s="7">
        <v>286.0</v>
      </c>
      <c r="B1569" s="7">
        <v>2025.0</v>
      </c>
      <c r="C1569" s="8" t="s">
        <v>495</v>
      </c>
      <c r="D1569" s="8" t="s">
        <v>728</v>
      </c>
      <c r="E1569" s="8" t="s">
        <v>2943</v>
      </c>
      <c r="F1569" s="10">
        <v>15170.22</v>
      </c>
      <c r="G1569" s="8" t="s">
        <v>66</v>
      </c>
      <c r="H1569" s="8" t="s">
        <v>27</v>
      </c>
      <c r="I1569" s="8" t="s">
        <v>223</v>
      </c>
      <c r="J1569" s="8" t="s">
        <v>4004</v>
      </c>
      <c r="K1569" s="11">
        <v>45924.0</v>
      </c>
      <c r="L1569" s="10">
        <v>15170.22</v>
      </c>
      <c r="M1569" s="8" t="s">
        <v>2176</v>
      </c>
      <c r="N1569" s="10">
        <v>15170.22</v>
      </c>
      <c r="O1569" s="10">
        <v>15170.22</v>
      </c>
      <c r="P1569" s="10">
        <f t="shared" si="177"/>
        <v>0</v>
      </c>
      <c r="Q1569" s="8"/>
      <c r="R1569" s="8"/>
      <c r="S1569" s="8" t="s">
        <v>31</v>
      </c>
      <c r="T1569" s="8"/>
      <c r="U1569" s="8"/>
      <c r="V1569" s="8" t="s">
        <v>4002</v>
      </c>
      <c r="W1569" s="8" t="s">
        <v>4005</v>
      </c>
    </row>
    <row r="1570" ht="39.75" customHeight="1">
      <c r="A1570" s="7">
        <v>286.0</v>
      </c>
      <c r="B1570" s="7">
        <v>2025.0</v>
      </c>
      <c r="C1570" s="8" t="s">
        <v>495</v>
      </c>
      <c r="D1570" s="8" t="s">
        <v>728</v>
      </c>
      <c r="E1570" s="8" t="s">
        <v>2943</v>
      </c>
      <c r="F1570" s="76">
        <v>17449.63</v>
      </c>
      <c r="G1570" s="8" t="s">
        <v>66</v>
      </c>
      <c r="H1570" s="8" t="s">
        <v>27</v>
      </c>
      <c r="I1570" s="8" t="s">
        <v>223</v>
      </c>
      <c r="J1570" s="9" t="s">
        <v>4006</v>
      </c>
      <c r="K1570" s="21">
        <v>45973.0</v>
      </c>
      <c r="L1570" s="76">
        <v>17449.63</v>
      </c>
      <c r="M1570" s="9" t="s">
        <v>2176</v>
      </c>
      <c r="N1570" s="76">
        <v>17449.63</v>
      </c>
      <c r="O1570" s="76">
        <v>17449.63</v>
      </c>
      <c r="P1570" s="10">
        <f t="shared" si="177"/>
        <v>0</v>
      </c>
      <c r="Q1570" s="8"/>
      <c r="R1570" s="8"/>
      <c r="S1570" s="8" t="s">
        <v>31</v>
      </c>
      <c r="T1570" s="8"/>
      <c r="U1570" s="8"/>
      <c r="V1570" s="8" t="s">
        <v>4002</v>
      </c>
      <c r="W1570" s="9" t="s">
        <v>4007</v>
      </c>
    </row>
    <row r="1571" ht="39.75" customHeight="1">
      <c r="A1571" s="17">
        <v>286.0</v>
      </c>
      <c r="B1571" s="17">
        <v>2025.0</v>
      </c>
      <c r="C1571" s="18" t="s">
        <v>495</v>
      </c>
      <c r="D1571" s="18" t="s">
        <v>728</v>
      </c>
      <c r="E1571" s="18" t="s">
        <v>2943</v>
      </c>
      <c r="F1571" s="19">
        <v>1021.68</v>
      </c>
      <c r="G1571" s="18" t="s">
        <v>66</v>
      </c>
      <c r="H1571" s="18" t="s">
        <v>27</v>
      </c>
      <c r="I1571" s="18" t="s">
        <v>223</v>
      </c>
      <c r="J1571" s="18"/>
      <c r="K1571" s="20"/>
      <c r="L1571" s="71">
        <v>0.0</v>
      </c>
      <c r="M1571" s="18"/>
      <c r="N1571" s="19">
        <v>0.0</v>
      </c>
      <c r="O1571" s="19">
        <v>0.0</v>
      </c>
      <c r="P1571" s="19">
        <f>SUM(L1571-O1571)</f>
        <v>0</v>
      </c>
      <c r="Q1571" s="18"/>
      <c r="R1571" s="18"/>
      <c r="S1571" s="18"/>
      <c r="T1571" s="18"/>
      <c r="U1571" s="18"/>
      <c r="V1571" s="18" t="s">
        <v>4002</v>
      </c>
      <c r="W1571" s="18"/>
    </row>
    <row r="1572" ht="39.75" customHeight="1">
      <c r="A1572" s="7">
        <v>287.0</v>
      </c>
      <c r="B1572" s="7">
        <v>2025.0</v>
      </c>
      <c r="C1572" s="8" t="s">
        <v>495</v>
      </c>
      <c r="D1572" s="8" t="s">
        <v>728</v>
      </c>
      <c r="E1572" s="8" t="s">
        <v>2943</v>
      </c>
      <c r="F1572" s="10">
        <v>252209.29</v>
      </c>
      <c r="G1572" s="8" t="s">
        <v>66</v>
      </c>
      <c r="H1572" s="8" t="s">
        <v>27</v>
      </c>
      <c r="I1572" s="8" t="s">
        <v>223</v>
      </c>
      <c r="J1572" s="8" t="s">
        <v>4008</v>
      </c>
      <c r="K1572" s="11">
        <v>45749.0</v>
      </c>
      <c r="L1572" s="10">
        <v>252209.29</v>
      </c>
      <c r="M1572" s="8" t="s">
        <v>3992</v>
      </c>
      <c r="N1572" s="10">
        <v>252209.29</v>
      </c>
      <c r="O1572" s="10">
        <v>252209.29</v>
      </c>
      <c r="P1572" s="10">
        <f t="shared" ref="P1572:P1574" si="178">SUM(F1572-O1572)</f>
        <v>0</v>
      </c>
      <c r="Q1572" s="8"/>
      <c r="R1572" s="8"/>
      <c r="S1572" s="8" t="s">
        <v>31</v>
      </c>
      <c r="T1572" s="8"/>
      <c r="U1572" s="8"/>
      <c r="V1572" s="8" t="s">
        <v>3993</v>
      </c>
      <c r="W1572" s="8" t="s">
        <v>4009</v>
      </c>
    </row>
    <row r="1573" ht="39.75" customHeight="1">
      <c r="A1573" s="7">
        <v>287.0</v>
      </c>
      <c r="B1573" s="7">
        <v>2025.0</v>
      </c>
      <c r="C1573" s="8" t="s">
        <v>495</v>
      </c>
      <c r="D1573" s="8" t="s">
        <v>728</v>
      </c>
      <c r="E1573" s="8" t="s">
        <v>2943</v>
      </c>
      <c r="F1573" s="10">
        <v>149754.99</v>
      </c>
      <c r="G1573" s="8" t="s">
        <v>66</v>
      </c>
      <c r="H1573" s="8" t="s">
        <v>27</v>
      </c>
      <c r="I1573" s="8" t="s">
        <v>223</v>
      </c>
      <c r="J1573" s="8" t="s">
        <v>4010</v>
      </c>
      <c r="K1573" s="11">
        <v>45792.0</v>
      </c>
      <c r="L1573" s="10">
        <v>149754.99</v>
      </c>
      <c r="M1573" s="8" t="s">
        <v>3992</v>
      </c>
      <c r="N1573" s="10">
        <v>149754.99</v>
      </c>
      <c r="O1573" s="10">
        <v>149754.99</v>
      </c>
      <c r="P1573" s="10">
        <f t="shared" si="178"/>
        <v>0</v>
      </c>
      <c r="Q1573" s="8"/>
      <c r="R1573" s="8"/>
      <c r="S1573" s="8" t="s">
        <v>31</v>
      </c>
      <c r="T1573" s="8"/>
      <c r="U1573" s="8"/>
      <c r="V1573" s="8" t="s">
        <v>3993</v>
      </c>
      <c r="W1573" s="8" t="s">
        <v>4011</v>
      </c>
    </row>
    <row r="1574" ht="39.75" customHeight="1">
      <c r="A1574" s="7">
        <v>287.0</v>
      </c>
      <c r="B1574" s="7">
        <v>2025.0</v>
      </c>
      <c r="C1574" s="8" t="s">
        <v>495</v>
      </c>
      <c r="D1574" s="8" t="s">
        <v>728</v>
      </c>
      <c r="E1574" s="8" t="s">
        <v>2943</v>
      </c>
      <c r="F1574" s="10">
        <v>2633.56</v>
      </c>
      <c r="G1574" s="8" t="s">
        <v>66</v>
      </c>
      <c r="H1574" s="8" t="s">
        <v>27</v>
      </c>
      <c r="I1574" s="8" t="s">
        <v>223</v>
      </c>
      <c r="J1574" s="8" t="s">
        <v>4012</v>
      </c>
      <c r="K1574" s="11">
        <v>45799.0</v>
      </c>
      <c r="L1574" s="68">
        <v>2633.56</v>
      </c>
      <c r="M1574" s="8" t="s">
        <v>3992</v>
      </c>
      <c r="N1574" s="10">
        <v>2633.56</v>
      </c>
      <c r="O1574" s="10">
        <v>2633.56</v>
      </c>
      <c r="P1574" s="10">
        <f t="shared" si="178"/>
        <v>0</v>
      </c>
      <c r="Q1574" s="8"/>
      <c r="R1574" s="8"/>
      <c r="S1574" s="8" t="s">
        <v>31</v>
      </c>
      <c r="T1574" s="8"/>
      <c r="U1574" s="8"/>
      <c r="V1574" s="8" t="s">
        <v>3993</v>
      </c>
      <c r="W1574" s="8" t="s">
        <v>4011</v>
      </c>
    </row>
    <row r="1575" ht="39.75" customHeight="1">
      <c r="A1575" s="17">
        <v>287.0</v>
      </c>
      <c r="B1575" s="17">
        <v>2025.0</v>
      </c>
      <c r="C1575" s="18" t="s">
        <v>495</v>
      </c>
      <c r="D1575" s="18" t="s">
        <v>728</v>
      </c>
      <c r="E1575" s="18" t="s">
        <v>2943</v>
      </c>
      <c r="F1575" s="19">
        <v>95402.16</v>
      </c>
      <c r="G1575" s="18" t="s">
        <v>66</v>
      </c>
      <c r="H1575" s="18" t="s">
        <v>27</v>
      </c>
      <c r="I1575" s="18" t="s">
        <v>223</v>
      </c>
      <c r="J1575" s="72"/>
      <c r="K1575" s="20"/>
      <c r="L1575" s="71">
        <v>0.0</v>
      </c>
      <c r="M1575" s="18"/>
      <c r="N1575" s="19">
        <v>0.0</v>
      </c>
      <c r="O1575" s="19">
        <v>0.0</v>
      </c>
      <c r="P1575" s="19">
        <f>SUM(L1575-O1575)</f>
        <v>0</v>
      </c>
      <c r="Q1575" s="18"/>
      <c r="R1575" s="18"/>
      <c r="S1575" s="18"/>
      <c r="T1575" s="18"/>
      <c r="U1575" s="18"/>
      <c r="V1575" s="18" t="s">
        <v>3993</v>
      </c>
      <c r="W1575" s="32" t="s">
        <v>2295</v>
      </c>
    </row>
    <row r="1576" ht="39.75" customHeight="1">
      <c r="A1576" s="7">
        <v>288.0</v>
      </c>
      <c r="B1576" s="7">
        <v>2025.0</v>
      </c>
      <c r="C1576" s="8" t="s">
        <v>495</v>
      </c>
      <c r="D1576" s="8" t="s">
        <v>728</v>
      </c>
      <c r="E1576" s="8" t="s">
        <v>2943</v>
      </c>
      <c r="F1576" s="10">
        <v>1252307.65</v>
      </c>
      <c r="G1576" s="8" t="s">
        <v>66</v>
      </c>
      <c r="H1576" s="8" t="s">
        <v>265</v>
      </c>
      <c r="I1576" s="8" t="s">
        <v>67</v>
      </c>
      <c r="J1576" s="8" t="s">
        <v>4013</v>
      </c>
      <c r="K1576" s="11">
        <v>45749.0</v>
      </c>
      <c r="L1576" s="68">
        <v>1252307.65</v>
      </c>
      <c r="M1576" s="8" t="s">
        <v>4014</v>
      </c>
      <c r="N1576" s="10">
        <v>1252307.65</v>
      </c>
      <c r="O1576" s="10">
        <v>1252307.65</v>
      </c>
      <c r="P1576" s="10">
        <f t="shared" ref="P1576:P1580" si="179">SUM(F1576-O1576)</f>
        <v>0</v>
      </c>
      <c r="Q1576" s="8"/>
      <c r="R1576" s="8"/>
      <c r="S1576" s="8" t="s">
        <v>31</v>
      </c>
      <c r="T1576" s="8"/>
      <c r="U1576" s="8"/>
      <c r="V1576" s="8" t="s">
        <v>4015</v>
      </c>
      <c r="W1576" s="8" t="s">
        <v>4016</v>
      </c>
    </row>
    <row r="1577" ht="39.75" customHeight="1">
      <c r="A1577" s="7">
        <v>288.0</v>
      </c>
      <c r="B1577" s="7">
        <v>2025.0</v>
      </c>
      <c r="C1577" s="8" t="s">
        <v>495</v>
      </c>
      <c r="D1577" s="8" t="s">
        <v>728</v>
      </c>
      <c r="E1577" s="8" t="s">
        <v>2943</v>
      </c>
      <c r="F1577" s="10">
        <v>382327.01</v>
      </c>
      <c r="G1577" s="8" t="s">
        <v>66</v>
      </c>
      <c r="H1577" s="8" t="s">
        <v>265</v>
      </c>
      <c r="I1577" s="8" t="s">
        <v>67</v>
      </c>
      <c r="J1577" s="8" t="s">
        <v>4017</v>
      </c>
      <c r="K1577" s="11">
        <v>45749.0</v>
      </c>
      <c r="L1577" s="68">
        <v>382327.01</v>
      </c>
      <c r="M1577" s="8" t="s">
        <v>4014</v>
      </c>
      <c r="N1577" s="10">
        <v>382327.01</v>
      </c>
      <c r="O1577" s="10">
        <v>382327.01</v>
      </c>
      <c r="P1577" s="10">
        <f t="shared" si="179"/>
        <v>0</v>
      </c>
      <c r="Q1577" s="8"/>
      <c r="R1577" s="8"/>
      <c r="S1577" s="8" t="s">
        <v>31</v>
      </c>
      <c r="T1577" s="8"/>
      <c r="U1577" s="8"/>
      <c r="V1577" s="8" t="s">
        <v>4015</v>
      </c>
      <c r="W1577" s="8" t="s">
        <v>4018</v>
      </c>
    </row>
    <row r="1578" ht="39.75" customHeight="1">
      <c r="A1578" s="7">
        <v>288.0</v>
      </c>
      <c r="B1578" s="7">
        <v>2025.0</v>
      </c>
      <c r="C1578" s="8" t="s">
        <v>495</v>
      </c>
      <c r="D1578" s="8" t="s">
        <v>728</v>
      </c>
      <c r="E1578" s="8" t="s">
        <v>2943</v>
      </c>
      <c r="F1578" s="10">
        <v>500865.34</v>
      </c>
      <c r="G1578" s="8" t="s">
        <v>66</v>
      </c>
      <c r="H1578" s="8" t="s">
        <v>265</v>
      </c>
      <c r="I1578" s="8" t="s">
        <v>67</v>
      </c>
      <c r="J1578" s="8" t="s">
        <v>4019</v>
      </c>
      <c r="K1578" s="11">
        <v>45749.0</v>
      </c>
      <c r="L1578" s="68">
        <v>500865.34</v>
      </c>
      <c r="M1578" s="8" t="s">
        <v>4014</v>
      </c>
      <c r="N1578" s="10">
        <v>500865.34</v>
      </c>
      <c r="O1578" s="10">
        <v>500865.34</v>
      </c>
      <c r="P1578" s="10">
        <f t="shared" si="179"/>
        <v>0</v>
      </c>
      <c r="Q1578" s="8"/>
      <c r="R1578" s="8"/>
      <c r="S1578" s="8" t="s">
        <v>31</v>
      </c>
      <c r="T1578" s="8"/>
      <c r="U1578" s="8"/>
      <c r="V1578" s="8" t="s">
        <v>4015</v>
      </c>
      <c r="W1578" s="8" t="s">
        <v>4020</v>
      </c>
    </row>
    <row r="1579" ht="39.75" customHeight="1">
      <c r="A1579" s="7">
        <v>288.0</v>
      </c>
      <c r="B1579" s="7">
        <v>2025.0</v>
      </c>
      <c r="C1579" s="8" t="s">
        <v>495</v>
      </c>
      <c r="D1579" s="8" t="s">
        <v>728</v>
      </c>
      <c r="E1579" s="8" t="s">
        <v>2943</v>
      </c>
      <c r="F1579" s="10">
        <v>580000.0</v>
      </c>
      <c r="G1579" s="8" t="s">
        <v>66</v>
      </c>
      <c r="H1579" s="8" t="s">
        <v>541</v>
      </c>
      <c r="I1579" s="8" t="s">
        <v>67</v>
      </c>
      <c r="J1579" s="8" t="s">
        <v>4021</v>
      </c>
      <c r="K1579" s="11">
        <v>45799.0</v>
      </c>
      <c r="L1579" s="68">
        <v>580000.0</v>
      </c>
      <c r="M1579" s="8" t="s">
        <v>4022</v>
      </c>
      <c r="N1579" s="10">
        <v>580000.0</v>
      </c>
      <c r="O1579" s="10">
        <v>580000.0</v>
      </c>
      <c r="P1579" s="10">
        <f t="shared" si="179"/>
        <v>0</v>
      </c>
      <c r="Q1579" s="8"/>
      <c r="R1579" s="8"/>
      <c r="S1579" s="8" t="s">
        <v>31</v>
      </c>
      <c r="T1579" s="8"/>
      <c r="U1579" s="8"/>
      <c r="V1579" s="8" t="s">
        <v>4023</v>
      </c>
      <c r="W1579" s="8" t="s">
        <v>4024</v>
      </c>
    </row>
    <row r="1580" ht="39.75" customHeight="1">
      <c r="A1580" s="7">
        <v>288.0</v>
      </c>
      <c r="B1580" s="7">
        <v>2025.0</v>
      </c>
      <c r="C1580" s="8" t="s">
        <v>495</v>
      </c>
      <c r="D1580" s="8" t="s">
        <v>728</v>
      </c>
      <c r="E1580" s="8" t="s">
        <v>2943</v>
      </c>
      <c r="F1580" s="10">
        <v>164940.98</v>
      </c>
      <c r="G1580" s="8" t="s">
        <v>66</v>
      </c>
      <c r="H1580" s="8" t="s">
        <v>541</v>
      </c>
      <c r="I1580" s="8" t="s">
        <v>67</v>
      </c>
      <c r="J1580" s="8" t="s">
        <v>4025</v>
      </c>
      <c r="K1580" s="11">
        <v>45799.0</v>
      </c>
      <c r="L1580" s="10">
        <v>164940.98</v>
      </c>
      <c r="M1580" s="8" t="s">
        <v>4022</v>
      </c>
      <c r="N1580" s="10">
        <v>164940.98</v>
      </c>
      <c r="O1580" s="10">
        <v>164940.98</v>
      </c>
      <c r="P1580" s="10">
        <f t="shared" si="179"/>
        <v>0</v>
      </c>
      <c r="Q1580" s="8"/>
      <c r="R1580" s="8"/>
      <c r="S1580" s="8" t="s">
        <v>31</v>
      </c>
      <c r="T1580" s="8"/>
      <c r="U1580" s="8"/>
      <c r="V1580" s="8" t="s">
        <v>4023</v>
      </c>
      <c r="W1580" s="8" t="s">
        <v>4026</v>
      </c>
    </row>
    <row r="1581" ht="39.75" customHeight="1">
      <c r="A1581" s="17">
        <v>288.0</v>
      </c>
      <c r="B1581" s="17">
        <v>2025.0</v>
      </c>
      <c r="C1581" s="18" t="s">
        <v>495</v>
      </c>
      <c r="D1581" s="18" t="s">
        <v>728</v>
      </c>
      <c r="E1581" s="18" t="s">
        <v>2943</v>
      </c>
      <c r="F1581" s="19">
        <v>1059.02</v>
      </c>
      <c r="G1581" s="18" t="s">
        <v>66</v>
      </c>
      <c r="H1581" s="18" t="s">
        <v>541</v>
      </c>
      <c r="I1581" s="18" t="s">
        <v>67</v>
      </c>
      <c r="J1581" s="18"/>
      <c r="K1581" s="20"/>
      <c r="L1581" s="71">
        <v>0.0</v>
      </c>
      <c r="M1581" s="18"/>
      <c r="N1581" s="19">
        <v>0.0</v>
      </c>
      <c r="O1581" s="19">
        <v>0.0</v>
      </c>
      <c r="P1581" s="19">
        <f>SUM(L1581-O1581)</f>
        <v>0</v>
      </c>
      <c r="Q1581" s="18"/>
      <c r="R1581" s="18"/>
      <c r="S1581" s="18"/>
      <c r="T1581" s="18"/>
      <c r="U1581" s="18"/>
      <c r="V1581" s="18" t="s">
        <v>4023</v>
      </c>
      <c r="W1581" s="18"/>
    </row>
    <row r="1582" ht="39.75" customHeight="1">
      <c r="A1582" s="7">
        <v>289.0</v>
      </c>
      <c r="B1582" s="7">
        <v>2025.0</v>
      </c>
      <c r="C1582" s="8" t="s">
        <v>495</v>
      </c>
      <c r="D1582" s="8" t="s">
        <v>728</v>
      </c>
      <c r="E1582" s="8" t="s">
        <v>2943</v>
      </c>
      <c r="F1582" s="10">
        <v>660000.0</v>
      </c>
      <c r="G1582" s="8" t="s">
        <v>66</v>
      </c>
      <c r="H1582" s="8" t="s">
        <v>541</v>
      </c>
      <c r="I1582" s="8" t="s">
        <v>67</v>
      </c>
      <c r="J1582" s="8" t="s">
        <v>4027</v>
      </c>
      <c r="K1582" s="11">
        <v>45749.0</v>
      </c>
      <c r="L1582" s="68">
        <v>660000.0</v>
      </c>
      <c r="M1582" s="8" t="s">
        <v>4022</v>
      </c>
      <c r="N1582" s="10">
        <v>660000.0</v>
      </c>
      <c r="O1582" s="10">
        <v>660000.0</v>
      </c>
      <c r="P1582" s="10">
        <f t="shared" ref="P1582:P1621" si="180">SUM(F1582-O1582)</f>
        <v>0</v>
      </c>
      <c r="Q1582" s="8"/>
      <c r="R1582" s="8"/>
      <c r="S1582" s="8" t="s">
        <v>31</v>
      </c>
      <c r="T1582" s="8"/>
      <c r="U1582" s="8"/>
      <c r="V1582" s="8" t="s">
        <v>4028</v>
      </c>
      <c r="W1582" s="8" t="s">
        <v>4029</v>
      </c>
    </row>
    <row r="1583" ht="39.75" customHeight="1">
      <c r="A1583" s="7">
        <v>290.0</v>
      </c>
      <c r="B1583" s="7">
        <v>2025.0</v>
      </c>
      <c r="C1583" s="8" t="s">
        <v>495</v>
      </c>
      <c r="D1583" s="8" t="s">
        <v>728</v>
      </c>
      <c r="E1583" s="8" t="s">
        <v>2943</v>
      </c>
      <c r="F1583" s="10">
        <v>521000.0</v>
      </c>
      <c r="G1583" s="8" t="s">
        <v>66</v>
      </c>
      <c r="H1583" s="8" t="s">
        <v>27</v>
      </c>
      <c r="I1583" s="8" t="s">
        <v>67</v>
      </c>
      <c r="J1583" s="8" t="s">
        <v>4030</v>
      </c>
      <c r="K1583" s="11">
        <v>45749.0</v>
      </c>
      <c r="L1583" s="68">
        <v>521000.0</v>
      </c>
      <c r="M1583" s="8" t="s">
        <v>2033</v>
      </c>
      <c r="N1583" s="10">
        <v>521000.0</v>
      </c>
      <c r="O1583" s="10">
        <v>521000.0</v>
      </c>
      <c r="P1583" s="10">
        <f t="shared" si="180"/>
        <v>0</v>
      </c>
      <c r="Q1583" s="8"/>
      <c r="R1583" s="8"/>
      <c r="S1583" s="8" t="s">
        <v>31</v>
      </c>
      <c r="T1583" s="8"/>
      <c r="U1583" s="8"/>
      <c r="V1583" s="8" t="s">
        <v>4031</v>
      </c>
      <c r="W1583" s="8" t="s">
        <v>4032</v>
      </c>
    </row>
    <row r="1584" ht="39.75" customHeight="1">
      <c r="A1584" s="7">
        <v>290.0</v>
      </c>
      <c r="B1584" s="7">
        <v>2025.0</v>
      </c>
      <c r="C1584" s="8" t="s">
        <v>495</v>
      </c>
      <c r="D1584" s="8" t="s">
        <v>728</v>
      </c>
      <c r="E1584" s="8" t="s">
        <v>2943</v>
      </c>
      <c r="F1584" s="10">
        <v>437500.0</v>
      </c>
      <c r="G1584" s="8" t="s">
        <v>66</v>
      </c>
      <c r="H1584" s="8" t="s">
        <v>27</v>
      </c>
      <c r="I1584" s="8" t="s">
        <v>67</v>
      </c>
      <c r="J1584" s="8" t="s">
        <v>4033</v>
      </c>
      <c r="K1584" s="11">
        <v>45749.0</v>
      </c>
      <c r="L1584" s="68">
        <v>437500.0</v>
      </c>
      <c r="M1584" s="8" t="s">
        <v>2033</v>
      </c>
      <c r="N1584" s="10">
        <v>437500.0</v>
      </c>
      <c r="O1584" s="10">
        <v>437500.0</v>
      </c>
      <c r="P1584" s="10">
        <f t="shared" si="180"/>
        <v>0</v>
      </c>
      <c r="Q1584" s="8"/>
      <c r="R1584" s="8"/>
      <c r="S1584" s="8" t="s">
        <v>31</v>
      </c>
      <c r="T1584" s="8"/>
      <c r="U1584" s="8"/>
      <c r="V1584" s="8" t="s">
        <v>4031</v>
      </c>
      <c r="W1584" s="8" t="s">
        <v>4034</v>
      </c>
    </row>
    <row r="1585" ht="39.75" customHeight="1">
      <c r="A1585" s="7">
        <v>291.0</v>
      </c>
      <c r="B1585" s="7">
        <v>2025.0</v>
      </c>
      <c r="C1585" s="8" t="s">
        <v>495</v>
      </c>
      <c r="D1585" s="8" t="s">
        <v>728</v>
      </c>
      <c r="E1585" s="8" t="s">
        <v>2943</v>
      </c>
      <c r="F1585" s="10">
        <v>3740000.0</v>
      </c>
      <c r="G1585" s="8" t="s">
        <v>66</v>
      </c>
      <c r="H1585" s="8" t="s">
        <v>27</v>
      </c>
      <c r="I1585" s="8" t="s">
        <v>67</v>
      </c>
      <c r="J1585" s="8" t="s">
        <v>4035</v>
      </c>
      <c r="K1585" s="11">
        <v>45804.0</v>
      </c>
      <c r="L1585" s="68">
        <v>3740000.0</v>
      </c>
      <c r="M1585" s="8" t="s">
        <v>2052</v>
      </c>
      <c r="N1585" s="10">
        <v>3740000.0</v>
      </c>
      <c r="O1585" s="10">
        <v>3740000.0</v>
      </c>
      <c r="P1585" s="10">
        <f t="shared" si="180"/>
        <v>0</v>
      </c>
      <c r="Q1585" s="8"/>
      <c r="R1585" s="8"/>
      <c r="S1585" s="8" t="s">
        <v>31</v>
      </c>
      <c r="T1585" s="8"/>
      <c r="U1585" s="8"/>
      <c r="V1585" s="8" t="s">
        <v>4036</v>
      </c>
      <c r="W1585" s="8" t="s">
        <v>4037</v>
      </c>
    </row>
    <row r="1586" ht="39.75" customHeight="1">
      <c r="A1586" s="7">
        <v>291.0</v>
      </c>
      <c r="B1586" s="7">
        <v>2025.0</v>
      </c>
      <c r="C1586" s="8" t="s">
        <v>495</v>
      </c>
      <c r="D1586" s="8" t="s">
        <v>728</v>
      </c>
      <c r="E1586" s="8" t="s">
        <v>2943</v>
      </c>
      <c r="F1586" s="10">
        <v>280000.0</v>
      </c>
      <c r="G1586" s="8" t="s">
        <v>260</v>
      </c>
      <c r="H1586" s="8" t="s">
        <v>27</v>
      </c>
      <c r="I1586" s="8" t="s">
        <v>80</v>
      </c>
      <c r="J1586" s="8" t="s">
        <v>4038</v>
      </c>
      <c r="K1586" s="11">
        <v>45856.0</v>
      </c>
      <c r="L1586" s="68">
        <v>280000.0</v>
      </c>
      <c r="M1586" s="8" t="s">
        <v>4039</v>
      </c>
      <c r="N1586" s="10">
        <v>280000.0</v>
      </c>
      <c r="O1586" s="10">
        <v>280000.0</v>
      </c>
      <c r="P1586" s="10">
        <f t="shared" si="180"/>
        <v>0</v>
      </c>
      <c r="Q1586" s="8"/>
      <c r="R1586" s="8"/>
      <c r="S1586" s="8" t="s">
        <v>83</v>
      </c>
      <c r="T1586" s="8"/>
      <c r="U1586" s="8"/>
      <c r="V1586" s="8" t="s">
        <v>4040</v>
      </c>
      <c r="W1586" s="8" t="s">
        <v>4041</v>
      </c>
    </row>
    <row r="1587" ht="39.75" customHeight="1">
      <c r="A1587" s="7">
        <v>291.0</v>
      </c>
      <c r="B1587" s="7">
        <v>2025.0</v>
      </c>
      <c r="C1587" s="8" t="s">
        <v>495</v>
      </c>
      <c r="D1587" s="8" t="s">
        <v>728</v>
      </c>
      <c r="E1587" s="8" t="s">
        <v>2943</v>
      </c>
      <c r="F1587" s="10">
        <v>360000.0</v>
      </c>
      <c r="G1587" s="8" t="s">
        <v>507</v>
      </c>
      <c r="H1587" s="8" t="s">
        <v>1301</v>
      </c>
      <c r="I1587" s="8" t="s">
        <v>80</v>
      </c>
      <c r="J1587" s="67" t="s">
        <v>4042</v>
      </c>
      <c r="K1587" s="11">
        <v>45932.0</v>
      </c>
      <c r="L1587" s="68">
        <v>360000.0</v>
      </c>
      <c r="M1587" s="8" t="s">
        <v>4043</v>
      </c>
      <c r="N1587" s="68">
        <v>360000.0</v>
      </c>
      <c r="O1587" s="68">
        <v>360000.0</v>
      </c>
      <c r="P1587" s="10">
        <f t="shared" si="180"/>
        <v>0</v>
      </c>
      <c r="Q1587" s="8"/>
      <c r="R1587" s="8"/>
      <c r="S1587" s="8" t="s">
        <v>83</v>
      </c>
      <c r="T1587" s="8"/>
      <c r="U1587" s="8"/>
      <c r="V1587" s="8" t="s">
        <v>4044</v>
      </c>
      <c r="W1587" s="8" t="s">
        <v>4045</v>
      </c>
    </row>
    <row r="1588" ht="39.75" customHeight="1">
      <c r="A1588" s="7">
        <v>291.0</v>
      </c>
      <c r="B1588" s="7">
        <v>2025.0</v>
      </c>
      <c r="C1588" s="8" t="s">
        <v>495</v>
      </c>
      <c r="D1588" s="8" t="s">
        <v>728</v>
      </c>
      <c r="E1588" s="8" t="s">
        <v>2943</v>
      </c>
      <c r="F1588" s="10">
        <v>300000.0</v>
      </c>
      <c r="G1588" s="8" t="s">
        <v>507</v>
      </c>
      <c r="H1588" s="8" t="s">
        <v>97</v>
      </c>
      <c r="I1588" s="8" t="s">
        <v>86</v>
      </c>
      <c r="J1588" s="8" t="s">
        <v>4046</v>
      </c>
      <c r="K1588" s="11">
        <v>45860.0</v>
      </c>
      <c r="L1588" s="68">
        <v>300000.0</v>
      </c>
      <c r="M1588" s="8" t="s">
        <v>4047</v>
      </c>
      <c r="N1588" s="68">
        <v>300000.0</v>
      </c>
      <c r="O1588" s="68">
        <v>300000.0</v>
      </c>
      <c r="P1588" s="10">
        <f t="shared" si="180"/>
        <v>0</v>
      </c>
      <c r="Q1588" s="8"/>
      <c r="R1588" s="8"/>
      <c r="S1588" s="8" t="s">
        <v>83</v>
      </c>
      <c r="T1588" s="8"/>
      <c r="U1588" s="8"/>
      <c r="V1588" s="8" t="s">
        <v>4048</v>
      </c>
      <c r="W1588" s="8" t="s">
        <v>4049</v>
      </c>
    </row>
    <row r="1589" ht="39.75" customHeight="1">
      <c r="A1589" s="7">
        <v>291.0</v>
      </c>
      <c r="B1589" s="7">
        <v>2025.0</v>
      </c>
      <c r="C1589" s="8" t="s">
        <v>495</v>
      </c>
      <c r="D1589" s="8" t="s">
        <v>728</v>
      </c>
      <c r="E1589" s="8" t="s">
        <v>2943</v>
      </c>
      <c r="F1589" s="10">
        <v>320000.0</v>
      </c>
      <c r="G1589" s="8" t="s">
        <v>507</v>
      </c>
      <c r="H1589" s="8" t="s">
        <v>27</v>
      </c>
      <c r="I1589" s="8" t="s">
        <v>80</v>
      </c>
      <c r="J1589" s="67" t="s">
        <v>4050</v>
      </c>
      <c r="K1589" s="11">
        <v>45989.0</v>
      </c>
      <c r="L1589" s="10">
        <v>320000.0</v>
      </c>
      <c r="M1589" s="8" t="s">
        <v>4051</v>
      </c>
      <c r="N1589" s="10">
        <v>320000.0</v>
      </c>
      <c r="O1589" s="10">
        <v>320000.0</v>
      </c>
      <c r="P1589" s="10">
        <f t="shared" si="180"/>
        <v>0</v>
      </c>
      <c r="Q1589" s="8"/>
      <c r="R1589" s="8"/>
      <c r="S1589" s="8" t="s">
        <v>83</v>
      </c>
      <c r="T1589" s="8"/>
      <c r="U1589" s="8"/>
      <c r="V1589" s="8" t="s">
        <v>4052</v>
      </c>
      <c r="W1589" s="8" t="s">
        <v>4053</v>
      </c>
    </row>
    <row r="1590" ht="39.75" customHeight="1">
      <c r="A1590" s="7">
        <v>292.0</v>
      </c>
      <c r="B1590" s="7">
        <v>2025.0</v>
      </c>
      <c r="C1590" s="8" t="s">
        <v>495</v>
      </c>
      <c r="D1590" s="8" t="s">
        <v>728</v>
      </c>
      <c r="E1590" s="8" t="s">
        <v>2943</v>
      </c>
      <c r="F1590" s="10">
        <v>5000000.0</v>
      </c>
      <c r="G1590" s="8" t="s">
        <v>66</v>
      </c>
      <c r="H1590" s="8" t="s">
        <v>27</v>
      </c>
      <c r="I1590" s="8" t="s">
        <v>67</v>
      </c>
      <c r="J1590" s="8" t="s">
        <v>4054</v>
      </c>
      <c r="K1590" s="11">
        <v>45737.0</v>
      </c>
      <c r="L1590" s="68">
        <v>5000000.0</v>
      </c>
      <c r="M1590" s="8" t="s">
        <v>2052</v>
      </c>
      <c r="N1590" s="10">
        <v>5000000.0</v>
      </c>
      <c r="O1590" s="10">
        <v>5000000.0</v>
      </c>
      <c r="P1590" s="10">
        <f t="shared" si="180"/>
        <v>0</v>
      </c>
      <c r="Q1590" s="8"/>
      <c r="R1590" s="8"/>
      <c r="S1590" s="8" t="s">
        <v>31</v>
      </c>
      <c r="T1590" s="8"/>
      <c r="U1590" s="8"/>
      <c r="V1590" s="8" t="s">
        <v>4055</v>
      </c>
      <c r="W1590" s="8" t="s">
        <v>4056</v>
      </c>
    </row>
    <row r="1591" ht="39.75" customHeight="1">
      <c r="A1591" s="7">
        <v>293.0</v>
      </c>
      <c r="B1591" s="7">
        <v>2025.0</v>
      </c>
      <c r="C1591" s="8" t="s">
        <v>495</v>
      </c>
      <c r="D1591" s="8" t="s">
        <v>728</v>
      </c>
      <c r="E1591" s="8" t="s">
        <v>2943</v>
      </c>
      <c r="F1591" s="10">
        <v>150781.19</v>
      </c>
      <c r="G1591" s="8" t="s">
        <v>507</v>
      </c>
      <c r="H1591" s="8" t="s">
        <v>27</v>
      </c>
      <c r="I1591" s="8" t="s">
        <v>123</v>
      </c>
      <c r="J1591" s="8" t="s">
        <v>4057</v>
      </c>
      <c r="K1591" s="11">
        <v>45807.0</v>
      </c>
      <c r="L1591" s="68">
        <v>150781.19</v>
      </c>
      <c r="M1591" s="8" t="s">
        <v>3563</v>
      </c>
      <c r="N1591" s="82">
        <v>150781.19</v>
      </c>
      <c r="O1591" s="82">
        <v>150781.19</v>
      </c>
      <c r="P1591" s="10">
        <f t="shared" si="180"/>
        <v>0</v>
      </c>
      <c r="Q1591" s="8"/>
      <c r="R1591" s="8"/>
      <c r="S1591" s="8" t="s">
        <v>31</v>
      </c>
      <c r="T1591" s="8"/>
      <c r="U1591" s="8"/>
      <c r="V1591" s="8" t="s">
        <v>3568</v>
      </c>
      <c r="W1591" s="8" t="s">
        <v>4058</v>
      </c>
    </row>
    <row r="1592" ht="39.75" customHeight="1">
      <c r="A1592" s="7">
        <v>293.0</v>
      </c>
      <c r="B1592" s="7">
        <v>2025.0</v>
      </c>
      <c r="C1592" s="8" t="s">
        <v>495</v>
      </c>
      <c r="D1592" s="8" t="s">
        <v>728</v>
      </c>
      <c r="E1592" s="8" t="s">
        <v>2943</v>
      </c>
      <c r="F1592" s="10">
        <v>1826606.14</v>
      </c>
      <c r="G1592" s="8" t="s">
        <v>507</v>
      </c>
      <c r="H1592" s="8" t="s">
        <v>27</v>
      </c>
      <c r="I1592" s="8" t="s">
        <v>123</v>
      </c>
      <c r="J1592" s="8" t="s">
        <v>4059</v>
      </c>
      <c r="K1592" s="11">
        <v>45807.0</v>
      </c>
      <c r="L1592" s="68">
        <v>1826606.14</v>
      </c>
      <c r="M1592" s="8" t="s">
        <v>3563</v>
      </c>
      <c r="N1592" s="82">
        <v>1826606.14</v>
      </c>
      <c r="O1592" s="82">
        <v>1826606.14</v>
      </c>
      <c r="P1592" s="10">
        <f t="shared" si="180"/>
        <v>0</v>
      </c>
      <c r="Q1592" s="8"/>
      <c r="R1592" s="8"/>
      <c r="S1592" s="8" t="s">
        <v>31</v>
      </c>
      <c r="T1592" s="8"/>
      <c r="U1592" s="8"/>
      <c r="V1592" s="8" t="s">
        <v>3568</v>
      </c>
      <c r="W1592" s="8" t="s">
        <v>4060</v>
      </c>
    </row>
    <row r="1593" ht="39.75" customHeight="1">
      <c r="A1593" s="7">
        <v>293.0</v>
      </c>
      <c r="B1593" s="7">
        <v>2025.0</v>
      </c>
      <c r="C1593" s="8" t="s">
        <v>495</v>
      </c>
      <c r="D1593" s="8" t="s">
        <v>728</v>
      </c>
      <c r="E1593" s="8" t="s">
        <v>2943</v>
      </c>
      <c r="F1593" s="10">
        <v>420034.5</v>
      </c>
      <c r="G1593" s="8" t="s">
        <v>507</v>
      </c>
      <c r="H1593" s="8" t="s">
        <v>27</v>
      </c>
      <c r="I1593" s="8" t="s">
        <v>123</v>
      </c>
      <c r="J1593" s="8" t="s">
        <v>4061</v>
      </c>
      <c r="K1593" s="11">
        <v>45807.0</v>
      </c>
      <c r="L1593" s="68">
        <v>420034.5</v>
      </c>
      <c r="M1593" s="8" t="s">
        <v>3563</v>
      </c>
      <c r="N1593" s="82">
        <v>420034.5</v>
      </c>
      <c r="O1593" s="10">
        <v>420034.5</v>
      </c>
      <c r="P1593" s="10">
        <f t="shared" si="180"/>
        <v>0</v>
      </c>
      <c r="Q1593" s="8"/>
      <c r="R1593" s="8"/>
      <c r="S1593" s="8" t="s">
        <v>31</v>
      </c>
      <c r="T1593" s="8"/>
      <c r="U1593" s="8"/>
      <c r="V1593" s="8" t="s">
        <v>3568</v>
      </c>
      <c r="W1593" s="8" t="s">
        <v>4062</v>
      </c>
    </row>
    <row r="1594" ht="39.75" customHeight="1">
      <c r="A1594" s="7">
        <v>293.0</v>
      </c>
      <c r="B1594" s="7">
        <v>2025.0</v>
      </c>
      <c r="C1594" s="8" t="s">
        <v>495</v>
      </c>
      <c r="D1594" s="8" t="s">
        <v>728</v>
      </c>
      <c r="E1594" s="8" t="s">
        <v>2943</v>
      </c>
      <c r="F1594" s="10">
        <v>102578.17</v>
      </c>
      <c r="G1594" s="8" t="s">
        <v>507</v>
      </c>
      <c r="H1594" s="8" t="s">
        <v>27</v>
      </c>
      <c r="I1594" s="8" t="s">
        <v>123</v>
      </c>
      <c r="J1594" s="8" t="s">
        <v>4063</v>
      </c>
      <c r="K1594" s="11">
        <v>45807.0</v>
      </c>
      <c r="L1594" s="68">
        <v>102578.17</v>
      </c>
      <c r="M1594" s="8" t="s">
        <v>3563</v>
      </c>
      <c r="N1594" s="82">
        <v>102578.17</v>
      </c>
      <c r="O1594" s="10">
        <v>102578.17</v>
      </c>
      <c r="P1594" s="10">
        <f t="shared" si="180"/>
        <v>0</v>
      </c>
      <c r="Q1594" s="8"/>
      <c r="R1594" s="8"/>
      <c r="S1594" s="8" t="s">
        <v>31</v>
      </c>
      <c r="T1594" s="8"/>
      <c r="U1594" s="8"/>
      <c r="V1594" s="8" t="s">
        <v>3568</v>
      </c>
      <c r="W1594" s="8" t="s">
        <v>4064</v>
      </c>
    </row>
    <row r="1595" ht="39.75" customHeight="1">
      <c r="A1595" s="7">
        <v>293.0</v>
      </c>
      <c r="B1595" s="7">
        <v>2025.0</v>
      </c>
      <c r="C1595" s="8" t="s">
        <v>495</v>
      </c>
      <c r="D1595" s="8" t="s">
        <v>728</v>
      </c>
      <c r="E1595" s="8" t="s">
        <v>2943</v>
      </c>
      <c r="F1595" s="10">
        <v>2500000.0</v>
      </c>
      <c r="G1595" s="8" t="s">
        <v>507</v>
      </c>
      <c r="H1595" s="8" t="s">
        <v>27</v>
      </c>
      <c r="I1595" s="8" t="s">
        <v>40</v>
      </c>
      <c r="J1595" s="8" t="s">
        <v>3566</v>
      </c>
      <c r="K1595" s="11">
        <v>45856.0</v>
      </c>
      <c r="L1595" s="68">
        <v>2500000.0</v>
      </c>
      <c r="M1595" s="8" t="s">
        <v>3567</v>
      </c>
      <c r="N1595" s="10">
        <v>2500000.0</v>
      </c>
      <c r="O1595" s="10">
        <v>2500000.0</v>
      </c>
      <c r="P1595" s="10">
        <f t="shared" si="180"/>
        <v>0</v>
      </c>
      <c r="Q1595" s="8"/>
      <c r="R1595" s="8"/>
      <c r="S1595" s="8" t="s">
        <v>43</v>
      </c>
      <c r="T1595" s="8"/>
      <c r="U1595" s="8"/>
      <c r="V1595" s="8" t="s">
        <v>4065</v>
      </c>
      <c r="W1595" s="8" t="s">
        <v>3569</v>
      </c>
    </row>
    <row r="1596" ht="39.75" customHeight="1">
      <c r="A1596" s="7">
        <v>294.0</v>
      </c>
      <c r="B1596" s="7">
        <v>2025.0</v>
      </c>
      <c r="C1596" s="8" t="s">
        <v>495</v>
      </c>
      <c r="D1596" s="8" t="s">
        <v>728</v>
      </c>
      <c r="E1596" s="8" t="s">
        <v>2943</v>
      </c>
      <c r="F1596" s="22">
        <v>996100.0</v>
      </c>
      <c r="G1596" s="8" t="s">
        <v>443</v>
      </c>
      <c r="H1596" s="8" t="s">
        <v>27</v>
      </c>
      <c r="I1596" s="8" t="s">
        <v>67</v>
      </c>
      <c r="J1596" s="8" t="s">
        <v>4066</v>
      </c>
      <c r="K1596" s="11">
        <v>45740.0</v>
      </c>
      <c r="L1596" s="10">
        <v>996100.0</v>
      </c>
      <c r="M1596" s="8" t="s">
        <v>1937</v>
      </c>
      <c r="N1596" s="10">
        <v>996100.0</v>
      </c>
      <c r="O1596" s="10">
        <v>996100.0</v>
      </c>
      <c r="P1596" s="10">
        <f t="shared" si="180"/>
        <v>0</v>
      </c>
      <c r="Q1596" s="8"/>
      <c r="R1596" s="8"/>
      <c r="S1596" s="8" t="s">
        <v>31</v>
      </c>
      <c r="T1596" s="8"/>
      <c r="U1596" s="8"/>
      <c r="V1596" s="8" t="s">
        <v>3325</v>
      </c>
      <c r="W1596" s="8" t="s">
        <v>4067</v>
      </c>
    </row>
    <row r="1597" ht="39.75" customHeight="1">
      <c r="A1597" s="7">
        <v>294.0</v>
      </c>
      <c r="B1597" s="7">
        <v>2025.0</v>
      </c>
      <c r="C1597" s="8" t="s">
        <v>495</v>
      </c>
      <c r="D1597" s="8" t="s">
        <v>728</v>
      </c>
      <c r="E1597" s="8" t="s">
        <v>2943</v>
      </c>
      <c r="F1597" s="22">
        <v>219563.9</v>
      </c>
      <c r="G1597" s="8" t="s">
        <v>74</v>
      </c>
      <c r="H1597" s="8" t="s">
        <v>27</v>
      </c>
      <c r="I1597" s="8" t="s">
        <v>123</v>
      </c>
      <c r="J1597" s="8" t="s">
        <v>4068</v>
      </c>
      <c r="K1597" s="11">
        <v>45845.0</v>
      </c>
      <c r="L1597" s="68">
        <v>219563.9</v>
      </c>
      <c r="M1597" s="8" t="s">
        <v>4069</v>
      </c>
      <c r="N1597" s="10">
        <v>219563.9</v>
      </c>
      <c r="O1597" s="10">
        <v>219563.9</v>
      </c>
      <c r="P1597" s="10">
        <f t="shared" si="180"/>
        <v>0</v>
      </c>
      <c r="Q1597" s="8"/>
      <c r="R1597" s="8"/>
      <c r="S1597" s="8" t="s">
        <v>31</v>
      </c>
      <c r="T1597" s="8"/>
      <c r="U1597" s="8"/>
      <c r="V1597" s="8" t="s">
        <v>2396</v>
      </c>
      <c r="W1597" s="8" t="s">
        <v>4070</v>
      </c>
    </row>
    <row r="1598" ht="39.75" customHeight="1">
      <c r="A1598" s="7">
        <v>294.0</v>
      </c>
      <c r="B1598" s="7">
        <v>2025.0</v>
      </c>
      <c r="C1598" s="8" t="s">
        <v>495</v>
      </c>
      <c r="D1598" s="8" t="s">
        <v>728</v>
      </c>
      <c r="E1598" s="8" t="s">
        <v>2943</v>
      </c>
      <c r="F1598" s="22">
        <v>1280436.1</v>
      </c>
      <c r="G1598" s="8" t="s">
        <v>74</v>
      </c>
      <c r="H1598" s="8" t="s">
        <v>27</v>
      </c>
      <c r="I1598" s="8" t="s">
        <v>123</v>
      </c>
      <c r="J1598" s="8" t="s">
        <v>4071</v>
      </c>
      <c r="K1598" s="11">
        <v>45845.0</v>
      </c>
      <c r="L1598" s="68">
        <v>1280436.1</v>
      </c>
      <c r="M1598" s="8" t="s">
        <v>4069</v>
      </c>
      <c r="N1598" s="10">
        <v>1280436.1</v>
      </c>
      <c r="O1598" s="10">
        <v>1280436.1</v>
      </c>
      <c r="P1598" s="10">
        <f t="shared" si="180"/>
        <v>0</v>
      </c>
      <c r="Q1598" s="8"/>
      <c r="R1598" s="8"/>
      <c r="S1598" s="8" t="s">
        <v>31</v>
      </c>
      <c r="T1598" s="8"/>
      <c r="U1598" s="8"/>
      <c r="V1598" s="8" t="s">
        <v>2396</v>
      </c>
      <c r="W1598" s="8" t="s">
        <v>4072</v>
      </c>
    </row>
    <row r="1599" ht="39.75" customHeight="1">
      <c r="A1599" s="7">
        <v>294.0</v>
      </c>
      <c r="B1599" s="7">
        <v>2025.0</v>
      </c>
      <c r="C1599" s="8" t="s">
        <v>495</v>
      </c>
      <c r="D1599" s="8" t="s">
        <v>728</v>
      </c>
      <c r="E1599" s="8" t="s">
        <v>2943</v>
      </c>
      <c r="F1599" s="22">
        <v>450.0</v>
      </c>
      <c r="G1599" s="8" t="s">
        <v>443</v>
      </c>
      <c r="H1599" s="8" t="s">
        <v>27</v>
      </c>
      <c r="I1599" s="8" t="s">
        <v>67</v>
      </c>
      <c r="J1599" s="8" t="s">
        <v>4073</v>
      </c>
      <c r="K1599" s="11">
        <v>45889.0</v>
      </c>
      <c r="L1599" s="68">
        <v>450.0</v>
      </c>
      <c r="M1599" s="8" t="s">
        <v>3689</v>
      </c>
      <c r="N1599" s="10">
        <v>450.0</v>
      </c>
      <c r="O1599" s="10">
        <v>450.0</v>
      </c>
      <c r="P1599" s="10">
        <f t="shared" si="180"/>
        <v>0</v>
      </c>
      <c r="Q1599" s="8"/>
      <c r="R1599" s="8"/>
      <c r="S1599" s="8" t="s">
        <v>31</v>
      </c>
      <c r="T1599" s="8"/>
      <c r="U1599" s="8"/>
      <c r="V1599" s="8" t="s">
        <v>4074</v>
      </c>
      <c r="W1599" s="8" t="s">
        <v>4075</v>
      </c>
    </row>
    <row r="1600" ht="39.75" customHeight="1">
      <c r="A1600" s="7">
        <v>294.0</v>
      </c>
      <c r="B1600" s="7">
        <v>2025.0</v>
      </c>
      <c r="C1600" s="8" t="s">
        <v>495</v>
      </c>
      <c r="D1600" s="8" t="s">
        <v>728</v>
      </c>
      <c r="E1600" s="8" t="s">
        <v>2943</v>
      </c>
      <c r="F1600" s="22">
        <v>3900.0</v>
      </c>
      <c r="G1600" s="8" t="s">
        <v>443</v>
      </c>
      <c r="H1600" s="8" t="s">
        <v>27</v>
      </c>
      <c r="I1600" s="8" t="s">
        <v>67</v>
      </c>
      <c r="J1600" s="8" t="s">
        <v>4076</v>
      </c>
      <c r="K1600" s="11">
        <v>45889.0</v>
      </c>
      <c r="L1600" s="10">
        <v>3900.0</v>
      </c>
      <c r="M1600" s="8" t="s">
        <v>3689</v>
      </c>
      <c r="N1600" s="10">
        <v>3900.0</v>
      </c>
      <c r="O1600" s="10">
        <v>3900.0</v>
      </c>
      <c r="P1600" s="10">
        <f t="shared" si="180"/>
        <v>0</v>
      </c>
      <c r="Q1600" s="8"/>
      <c r="R1600" s="8"/>
      <c r="S1600" s="8" t="s">
        <v>31</v>
      </c>
      <c r="T1600" s="8"/>
      <c r="U1600" s="8"/>
      <c r="V1600" s="8" t="s">
        <v>4074</v>
      </c>
      <c r="W1600" s="8" t="s">
        <v>4077</v>
      </c>
    </row>
    <row r="1601" ht="39.75" customHeight="1">
      <c r="A1601" s="7">
        <v>294.0</v>
      </c>
      <c r="B1601" s="7">
        <v>2025.0</v>
      </c>
      <c r="C1601" s="8" t="s">
        <v>495</v>
      </c>
      <c r="D1601" s="8" t="s">
        <v>728</v>
      </c>
      <c r="E1601" s="8" t="s">
        <v>2943</v>
      </c>
      <c r="F1601" s="22">
        <v>300.0</v>
      </c>
      <c r="G1601" s="8" t="s">
        <v>443</v>
      </c>
      <c r="H1601" s="8" t="s">
        <v>27</v>
      </c>
      <c r="I1601" s="8" t="s">
        <v>67</v>
      </c>
      <c r="J1601" s="8" t="s">
        <v>4078</v>
      </c>
      <c r="K1601" s="11">
        <v>45889.0</v>
      </c>
      <c r="L1601" s="10">
        <v>300.0</v>
      </c>
      <c r="M1601" s="8" t="s">
        <v>3689</v>
      </c>
      <c r="N1601" s="10">
        <v>300.0</v>
      </c>
      <c r="O1601" s="10">
        <v>300.0</v>
      </c>
      <c r="P1601" s="10">
        <f t="shared" si="180"/>
        <v>0</v>
      </c>
      <c r="Q1601" s="8"/>
      <c r="R1601" s="8"/>
      <c r="S1601" s="8" t="s">
        <v>31</v>
      </c>
      <c r="T1601" s="8"/>
      <c r="U1601" s="8"/>
      <c r="V1601" s="8" t="s">
        <v>4074</v>
      </c>
      <c r="W1601" s="8" t="s">
        <v>4079</v>
      </c>
    </row>
    <row r="1602" ht="39.75" customHeight="1">
      <c r="A1602" s="7">
        <v>294.0</v>
      </c>
      <c r="B1602" s="7">
        <v>2025.0</v>
      </c>
      <c r="C1602" s="8" t="s">
        <v>495</v>
      </c>
      <c r="D1602" s="8" t="s">
        <v>728</v>
      </c>
      <c r="E1602" s="8" t="s">
        <v>2943</v>
      </c>
      <c r="F1602" s="22">
        <v>300.0</v>
      </c>
      <c r="G1602" s="8" t="s">
        <v>443</v>
      </c>
      <c r="H1602" s="8" t="s">
        <v>27</v>
      </c>
      <c r="I1602" s="8" t="s">
        <v>67</v>
      </c>
      <c r="J1602" s="8" t="s">
        <v>4080</v>
      </c>
      <c r="K1602" s="11">
        <v>45889.0</v>
      </c>
      <c r="L1602" s="10">
        <v>300.0</v>
      </c>
      <c r="M1602" s="8" t="s">
        <v>3689</v>
      </c>
      <c r="N1602" s="10">
        <v>300.0</v>
      </c>
      <c r="O1602" s="10">
        <v>300.0</v>
      </c>
      <c r="P1602" s="10">
        <f t="shared" si="180"/>
        <v>0</v>
      </c>
      <c r="Q1602" s="8"/>
      <c r="R1602" s="8"/>
      <c r="S1602" s="8" t="s">
        <v>31</v>
      </c>
      <c r="T1602" s="8"/>
      <c r="U1602" s="8"/>
      <c r="V1602" s="8" t="s">
        <v>4074</v>
      </c>
      <c r="W1602" s="8" t="s">
        <v>4081</v>
      </c>
    </row>
    <row r="1603" ht="39.75" customHeight="1">
      <c r="A1603" s="7">
        <v>294.0</v>
      </c>
      <c r="B1603" s="7">
        <v>2025.0</v>
      </c>
      <c r="C1603" s="8" t="s">
        <v>495</v>
      </c>
      <c r="D1603" s="8" t="s">
        <v>728</v>
      </c>
      <c r="E1603" s="8" t="s">
        <v>2943</v>
      </c>
      <c r="F1603" s="22">
        <v>900.0</v>
      </c>
      <c r="G1603" s="8" t="s">
        <v>443</v>
      </c>
      <c r="H1603" s="8" t="s">
        <v>27</v>
      </c>
      <c r="I1603" s="8" t="s">
        <v>67</v>
      </c>
      <c r="J1603" s="8" t="s">
        <v>4082</v>
      </c>
      <c r="K1603" s="11">
        <v>45889.0</v>
      </c>
      <c r="L1603" s="10">
        <v>900.0</v>
      </c>
      <c r="M1603" s="8" t="s">
        <v>3689</v>
      </c>
      <c r="N1603" s="10">
        <v>900.0</v>
      </c>
      <c r="O1603" s="10">
        <v>900.0</v>
      </c>
      <c r="P1603" s="10">
        <f t="shared" si="180"/>
        <v>0</v>
      </c>
      <c r="Q1603" s="8"/>
      <c r="R1603" s="8"/>
      <c r="S1603" s="8" t="s">
        <v>31</v>
      </c>
      <c r="T1603" s="8"/>
      <c r="U1603" s="8"/>
      <c r="V1603" s="8" t="s">
        <v>4074</v>
      </c>
      <c r="W1603" s="8" t="s">
        <v>4083</v>
      </c>
    </row>
    <row r="1604" ht="39.75" customHeight="1">
      <c r="A1604" s="7">
        <v>294.0</v>
      </c>
      <c r="B1604" s="7">
        <v>2025.0</v>
      </c>
      <c r="C1604" s="8" t="s">
        <v>495</v>
      </c>
      <c r="D1604" s="8" t="s">
        <v>728</v>
      </c>
      <c r="E1604" s="8" t="s">
        <v>2943</v>
      </c>
      <c r="F1604" s="22">
        <v>5400.0</v>
      </c>
      <c r="G1604" s="8" t="s">
        <v>443</v>
      </c>
      <c r="H1604" s="8" t="s">
        <v>27</v>
      </c>
      <c r="I1604" s="8" t="s">
        <v>67</v>
      </c>
      <c r="J1604" s="8" t="s">
        <v>4084</v>
      </c>
      <c r="K1604" s="11">
        <v>45889.0</v>
      </c>
      <c r="L1604" s="10">
        <v>5400.0</v>
      </c>
      <c r="M1604" s="8" t="s">
        <v>3689</v>
      </c>
      <c r="N1604" s="10">
        <v>5400.0</v>
      </c>
      <c r="O1604" s="10">
        <v>5400.0</v>
      </c>
      <c r="P1604" s="10">
        <f t="shared" si="180"/>
        <v>0</v>
      </c>
      <c r="Q1604" s="8"/>
      <c r="R1604" s="8"/>
      <c r="S1604" s="8" t="s">
        <v>31</v>
      </c>
      <c r="T1604" s="8"/>
      <c r="U1604" s="8"/>
      <c r="V1604" s="8" t="s">
        <v>4074</v>
      </c>
      <c r="W1604" s="8" t="s">
        <v>4085</v>
      </c>
    </row>
    <row r="1605" ht="39.75" customHeight="1">
      <c r="A1605" s="7">
        <v>294.0</v>
      </c>
      <c r="B1605" s="7">
        <v>2025.0</v>
      </c>
      <c r="C1605" s="8" t="s">
        <v>495</v>
      </c>
      <c r="D1605" s="8" t="s">
        <v>728</v>
      </c>
      <c r="E1605" s="8" t="s">
        <v>2943</v>
      </c>
      <c r="F1605" s="22">
        <v>600.0</v>
      </c>
      <c r="G1605" s="8" t="s">
        <v>443</v>
      </c>
      <c r="H1605" s="8" t="s">
        <v>27</v>
      </c>
      <c r="I1605" s="8" t="s">
        <v>67</v>
      </c>
      <c r="J1605" s="8" t="s">
        <v>4086</v>
      </c>
      <c r="K1605" s="11">
        <v>45889.0</v>
      </c>
      <c r="L1605" s="10">
        <v>600.0</v>
      </c>
      <c r="M1605" s="8" t="s">
        <v>3689</v>
      </c>
      <c r="N1605" s="10">
        <v>600.0</v>
      </c>
      <c r="O1605" s="10">
        <v>600.0</v>
      </c>
      <c r="P1605" s="10">
        <f t="shared" si="180"/>
        <v>0</v>
      </c>
      <c r="Q1605" s="8"/>
      <c r="R1605" s="8"/>
      <c r="S1605" s="8" t="s">
        <v>31</v>
      </c>
      <c r="T1605" s="8"/>
      <c r="U1605" s="8"/>
      <c r="V1605" s="8" t="s">
        <v>4074</v>
      </c>
      <c r="W1605" s="8" t="s">
        <v>4087</v>
      </c>
    </row>
    <row r="1606" ht="39.75" customHeight="1">
      <c r="A1606" s="7">
        <v>294.0</v>
      </c>
      <c r="B1606" s="7">
        <v>2025.0</v>
      </c>
      <c r="C1606" s="8" t="s">
        <v>495</v>
      </c>
      <c r="D1606" s="8" t="s">
        <v>728</v>
      </c>
      <c r="E1606" s="8" t="s">
        <v>2943</v>
      </c>
      <c r="F1606" s="22">
        <v>2400.0</v>
      </c>
      <c r="G1606" s="8" t="s">
        <v>443</v>
      </c>
      <c r="H1606" s="8" t="s">
        <v>27</v>
      </c>
      <c r="I1606" s="8" t="s">
        <v>67</v>
      </c>
      <c r="J1606" s="8" t="s">
        <v>4088</v>
      </c>
      <c r="K1606" s="11">
        <v>45889.0</v>
      </c>
      <c r="L1606" s="10">
        <v>2400.0</v>
      </c>
      <c r="M1606" s="8" t="s">
        <v>3689</v>
      </c>
      <c r="N1606" s="10">
        <v>2400.0</v>
      </c>
      <c r="O1606" s="10">
        <v>2400.0</v>
      </c>
      <c r="P1606" s="10">
        <f t="shared" si="180"/>
        <v>0</v>
      </c>
      <c r="Q1606" s="8"/>
      <c r="R1606" s="8"/>
      <c r="S1606" s="8" t="s">
        <v>31</v>
      </c>
      <c r="T1606" s="8"/>
      <c r="U1606" s="8"/>
      <c r="V1606" s="8" t="s">
        <v>4074</v>
      </c>
      <c r="W1606" s="8" t="s">
        <v>4089</v>
      </c>
    </row>
    <row r="1607" ht="39.75" customHeight="1">
      <c r="A1607" s="7">
        <v>294.0</v>
      </c>
      <c r="B1607" s="7">
        <v>2025.0</v>
      </c>
      <c r="C1607" s="8" t="s">
        <v>495</v>
      </c>
      <c r="D1607" s="8" t="s">
        <v>728</v>
      </c>
      <c r="E1607" s="8" t="s">
        <v>2943</v>
      </c>
      <c r="F1607" s="22">
        <v>450.0</v>
      </c>
      <c r="G1607" s="8" t="s">
        <v>443</v>
      </c>
      <c r="H1607" s="8" t="s">
        <v>27</v>
      </c>
      <c r="I1607" s="8" t="s">
        <v>67</v>
      </c>
      <c r="J1607" s="8" t="s">
        <v>4090</v>
      </c>
      <c r="K1607" s="11">
        <v>45889.0</v>
      </c>
      <c r="L1607" s="10">
        <v>450.0</v>
      </c>
      <c r="M1607" s="8" t="s">
        <v>3689</v>
      </c>
      <c r="N1607" s="10">
        <v>450.0</v>
      </c>
      <c r="O1607" s="10">
        <v>450.0</v>
      </c>
      <c r="P1607" s="10">
        <f t="shared" si="180"/>
        <v>0</v>
      </c>
      <c r="Q1607" s="8"/>
      <c r="R1607" s="8"/>
      <c r="S1607" s="8" t="s">
        <v>31</v>
      </c>
      <c r="T1607" s="8"/>
      <c r="U1607" s="8"/>
      <c r="V1607" s="8" t="s">
        <v>4074</v>
      </c>
      <c r="W1607" s="8" t="s">
        <v>4091</v>
      </c>
    </row>
    <row r="1608" ht="39.75" customHeight="1">
      <c r="A1608" s="7">
        <v>294.0</v>
      </c>
      <c r="B1608" s="7">
        <v>2025.0</v>
      </c>
      <c r="C1608" s="8" t="s">
        <v>495</v>
      </c>
      <c r="D1608" s="8" t="s">
        <v>728</v>
      </c>
      <c r="E1608" s="8" t="s">
        <v>2943</v>
      </c>
      <c r="F1608" s="22">
        <v>300.0</v>
      </c>
      <c r="G1608" s="8" t="s">
        <v>443</v>
      </c>
      <c r="H1608" s="8" t="s">
        <v>27</v>
      </c>
      <c r="I1608" s="8" t="s">
        <v>67</v>
      </c>
      <c r="J1608" s="8" t="s">
        <v>4092</v>
      </c>
      <c r="K1608" s="11">
        <v>45889.0</v>
      </c>
      <c r="L1608" s="10">
        <v>300.0</v>
      </c>
      <c r="M1608" s="8" t="s">
        <v>3689</v>
      </c>
      <c r="N1608" s="10">
        <v>300.0</v>
      </c>
      <c r="O1608" s="10">
        <v>300.0</v>
      </c>
      <c r="P1608" s="10">
        <f t="shared" si="180"/>
        <v>0</v>
      </c>
      <c r="Q1608" s="8"/>
      <c r="R1608" s="8"/>
      <c r="S1608" s="8" t="s">
        <v>31</v>
      </c>
      <c r="T1608" s="8"/>
      <c r="U1608" s="8"/>
      <c r="V1608" s="8" t="s">
        <v>4074</v>
      </c>
      <c r="W1608" s="8" t="s">
        <v>4093</v>
      </c>
    </row>
    <row r="1609" ht="39.75" customHeight="1">
      <c r="A1609" s="7">
        <v>294.0</v>
      </c>
      <c r="B1609" s="7">
        <v>2025.0</v>
      </c>
      <c r="C1609" s="8" t="s">
        <v>495</v>
      </c>
      <c r="D1609" s="8" t="s">
        <v>728</v>
      </c>
      <c r="E1609" s="8" t="s">
        <v>2943</v>
      </c>
      <c r="F1609" s="22">
        <v>6000.0</v>
      </c>
      <c r="G1609" s="8" t="s">
        <v>443</v>
      </c>
      <c r="H1609" s="8" t="s">
        <v>27</v>
      </c>
      <c r="I1609" s="8" t="s">
        <v>67</v>
      </c>
      <c r="J1609" s="8" t="s">
        <v>4094</v>
      </c>
      <c r="K1609" s="11">
        <v>45889.0</v>
      </c>
      <c r="L1609" s="10">
        <v>6000.0</v>
      </c>
      <c r="M1609" s="8" t="s">
        <v>3689</v>
      </c>
      <c r="N1609" s="10">
        <v>6000.0</v>
      </c>
      <c r="O1609" s="10">
        <v>6000.0</v>
      </c>
      <c r="P1609" s="10">
        <f t="shared" si="180"/>
        <v>0</v>
      </c>
      <c r="Q1609" s="8"/>
      <c r="R1609" s="8"/>
      <c r="S1609" s="8" t="s">
        <v>31</v>
      </c>
      <c r="T1609" s="8"/>
      <c r="U1609" s="8"/>
      <c r="V1609" s="8" t="s">
        <v>4074</v>
      </c>
      <c r="W1609" s="8" t="s">
        <v>4095</v>
      </c>
    </row>
    <row r="1610" ht="39.75" customHeight="1">
      <c r="A1610" s="7">
        <v>294.0</v>
      </c>
      <c r="B1610" s="7">
        <v>2025.0</v>
      </c>
      <c r="C1610" s="8" t="s">
        <v>495</v>
      </c>
      <c r="D1610" s="8" t="s">
        <v>728</v>
      </c>
      <c r="E1610" s="8" t="s">
        <v>2943</v>
      </c>
      <c r="F1610" s="22">
        <v>3300.0</v>
      </c>
      <c r="G1610" s="8" t="s">
        <v>443</v>
      </c>
      <c r="H1610" s="8" t="s">
        <v>27</v>
      </c>
      <c r="I1610" s="8" t="s">
        <v>67</v>
      </c>
      <c r="J1610" s="8" t="s">
        <v>4096</v>
      </c>
      <c r="K1610" s="11">
        <v>45889.0</v>
      </c>
      <c r="L1610" s="10">
        <v>3300.0</v>
      </c>
      <c r="M1610" s="8" t="s">
        <v>3689</v>
      </c>
      <c r="N1610" s="10">
        <v>3300.0</v>
      </c>
      <c r="O1610" s="10">
        <v>3300.0</v>
      </c>
      <c r="P1610" s="10">
        <f t="shared" si="180"/>
        <v>0</v>
      </c>
      <c r="Q1610" s="8"/>
      <c r="R1610" s="8"/>
      <c r="S1610" s="8" t="s">
        <v>31</v>
      </c>
      <c r="T1610" s="8"/>
      <c r="U1610" s="8"/>
      <c r="V1610" s="8" t="s">
        <v>4074</v>
      </c>
      <c r="W1610" s="8" t="s">
        <v>4097</v>
      </c>
    </row>
    <row r="1611" ht="39.75" customHeight="1">
      <c r="A1611" s="7">
        <v>294.0</v>
      </c>
      <c r="B1611" s="7">
        <v>2025.0</v>
      </c>
      <c r="C1611" s="8" t="s">
        <v>495</v>
      </c>
      <c r="D1611" s="8" t="s">
        <v>728</v>
      </c>
      <c r="E1611" s="8" t="s">
        <v>2943</v>
      </c>
      <c r="F1611" s="22">
        <v>600.0</v>
      </c>
      <c r="G1611" s="8" t="s">
        <v>443</v>
      </c>
      <c r="H1611" s="8" t="s">
        <v>27</v>
      </c>
      <c r="I1611" s="8" t="s">
        <v>67</v>
      </c>
      <c r="J1611" s="8" t="s">
        <v>4098</v>
      </c>
      <c r="K1611" s="11">
        <v>45890.0</v>
      </c>
      <c r="L1611" s="10">
        <v>600.0</v>
      </c>
      <c r="M1611" s="8" t="s">
        <v>3689</v>
      </c>
      <c r="N1611" s="10">
        <v>600.0</v>
      </c>
      <c r="O1611" s="10">
        <v>600.0</v>
      </c>
      <c r="P1611" s="10">
        <f t="shared" si="180"/>
        <v>0</v>
      </c>
      <c r="Q1611" s="8"/>
      <c r="R1611" s="8"/>
      <c r="S1611" s="8" t="s">
        <v>31</v>
      </c>
      <c r="T1611" s="8"/>
      <c r="U1611" s="8"/>
      <c r="V1611" s="8" t="s">
        <v>4074</v>
      </c>
      <c r="W1611" s="8" t="s">
        <v>4099</v>
      </c>
    </row>
    <row r="1612" ht="39.75" customHeight="1">
      <c r="A1612" s="7">
        <v>294.0</v>
      </c>
      <c r="B1612" s="7">
        <v>2025.0</v>
      </c>
      <c r="C1612" s="8" t="s">
        <v>495</v>
      </c>
      <c r="D1612" s="8" t="s">
        <v>728</v>
      </c>
      <c r="E1612" s="8" t="s">
        <v>2943</v>
      </c>
      <c r="F1612" s="22">
        <v>4350.0</v>
      </c>
      <c r="G1612" s="8" t="s">
        <v>443</v>
      </c>
      <c r="H1612" s="8" t="s">
        <v>27</v>
      </c>
      <c r="I1612" s="8" t="s">
        <v>67</v>
      </c>
      <c r="J1612" s="8" t="s">
        <v>4100</v>
      </c>
      <c r="K1612" s="11">
        <v>45894.0</v>
      </c>
      <c r="L1612" s="10">
        <v>4350.0</v>
      </c>
      <c r="M1612" s="8" t="s">
        <v>3689</v>
      </c>
      <c r="N1612" s="10">
        <v>4350.0</v>
      </c>
      <c r="O1612" s="10">
        <v>4350.0</v>
      </c>
      <c r="P1612" s="10">
        <f t="shared" si="180"/>
        <v>0</v>
      </c>
      <c r="Q1612" s="8"/>
      <c r="R1612" s="8"/>
      <c r="S1612" s="8" t="s">
        <v>31</v>
      </c>
      <c r="T1612" s="8"/>
      <c r="U1612" s="8"/>
      <c r="V1612" s="8" t="s">
        <v>4074</v>
      </c>
      <c r="W1612" s="8" t="s">
        <v>4101</v>
      </c>
    </row>
    <row r="1613" ht="39.75" customHeight="1">
      <c r="A1613" s="7">
        <v>294.0</v>
      </c>
      <c r="B1613" s="7">
        <v>2025.0</v>
      </c>
      <c r="C1613" s="8" t="s">
        <v>495</v>
      </c>
      <c r="D1613" s="8" t="s">
        <v>728</v>
      </c>
      <c r="E1613" s="8" t="s">
        <v>2943</v>
      </c>
      <c r="F1613" s="22">
        <v>338000.0</v>
      </c>
      <c r="G1613" s="8" t="s">
        <v>443</v>
      </c>
      <c r="H1613" s="8" t="s">
        <v>27</v>
      </c>
      <c r="I1613" s="8" t="s">
        <v>67</v>
      </c>
      <c r="J1613" s="8" t="s">
        <v>4102</v>
      </c>
      <c r="K1613" s="11">
        <v>45901.0</v>
      </c>
      <c r="L1613" s="68">
        <v>338000.0</v>
      </c>
      <c r="M1613" s="8" t="s">
        <v>3689</v>
      </c>
      <c r="N1613" s="10">
        <v>338000.0</v>
      </c>
      <c r="O1613" s="10">
        <v>338000.0</v>
      </c>
      <c r="P1613" s="10">
        <f t="shared" si="180"/>
        <v>0</v>
      </c>
      <c r="Q1613" s="8"/>
      <c r="R1613" s="8"/>
      <c r="S1613" s="8" t="s">
        <v>31</v>
      </c>
      <c r="T1613" s="8"/>
      <c r="U1613" s="8"/>
      <c r="V1613" s="8" t="s">
        <v>4074</v>
      </c>
      <c r="W1613" s="8" t="s">
        <v>4103</v>
      </c>
    </row>
    <row r="1614" ht="39.75" customHeight="1">
      <c r="A1614" s="7">
        <v>294.0</v>
      </c>
      <c r="B1614" s="7">
        <v>2025.0</v>
      </c>
      <c r="C1614" s="8" t="s">
        <v>495</v>
      </c>
      <c r="D1614" s="8" t="s">
        <v>728</v>
      </c>
      <c r="E1614" s="8" t="s">
        <v>2943</v>
      </c>
      <c r="F1614" s="22">
        <v>1200.0</v>
      </c>
      <c r="G1614" s="8" t="s">
        <v>443</v>
      </c>
      <c r="H1614" s="8" t="s">
        <v>27</v>
      </c>
      <c r="I1614" s="8" t="s">
        <v>67</v>
      </c>
      <c r="J1614" s="8" t="s">
        <v>4104</v>
      </c>
      <c r="K1614" s="11">
        <v>45917.0</v>
      </c>
      <c r="L1614" s="68">
        <v>1200.0</v>
      </c>
      <c r="M1614" s="8" t="s">
        <v>3689</v>
      </c>
      <c r="N1614" s="10">
        <v>1200.0</v>
      </c>
      <c r="O1614" s="10">
        <v>1200.0</v>
      </c>
      <c r="P1614" s="10">
        <f t="shared" si="180"/>
        <v>0</v>
      </c>
      <c r="Q1614" s="8"/>
      <c r="R1614" s="8"/>
      <c r="S1614" s="8" t="s">
        <v>31</v>
      </c>
      <c r="T1614" s="8"/>
      <c r="U1614" s="8"/>
      <c r="V1614" s="8" t="s">
        <v>4074</v>
      </c>
      <c r="W1614" s="8" t="s">
        <v>4105</v>
      </c>
    </row>
    <row r="1615" ht="39.75" customHeight="1">
      <c r="A1615" s="7">
        <v>294.0</v>
      </c>
      <c r="B1615" s="7">
        <v>2025.0</v>
      </c>
      <c r="C1615" s="8" t="s">
        <v>495</v>
      </c>
      <c r="D1615" s="8" t="s">
        <v>728</v>
      </c>
      <c r="E1615" s="8" t="s">
        <v>2943</v>
      </c>
      <c r="F1615" s="76">
        <v>24860.6</v>
      </c>
      <c r="G1615" s="8" t="s">
        <v>443</v>
      </c>
      <c r="H1615" s="8" t="s">
        <v>27</v>
      </c>
      <c r="I1615" s="8" t="s">
        <v>67</v>
      </c>
      <c r="J1615" s="67" t="s">
        <v>3716</v>
      </c>
      <c r="K1615" s="11">
        <v>45959.0</v>
      </c>
      <c r="L1615" s="68">
        <v>24860.6</v>
      </c>
      <c r="M1615" s="8" t="s">
        <v>3689</v>
      </c>
      <c r="N1615" s="68">
        <v>24860.6</v>
      </c>
      <c r="O1615" s="68">
        <v>24860.6</v>
      </c>
      <c r="P1615" s="10">
        <f t="shared" si="180"/>
        <v>0</v>
      </c>
      <c r="Q1615" s="8"/>
      <c r="R1615" s="8"/>
      <c r="S1615" s="8" t="s">
        <v>31</v>
      </c>
      <c r="T1615" s="8"/>
      <c r="U1615" s="8"/>
      <c r="V1615" s="8" t="s">
        <v>4074</v>
      </c>
      <c r="W1615" s="8" t="s">
        <v>3717</v>
      </c>
    </row>
    <row r="1616" ht="39.75" customHeight="1">
      <c r="A1616" s="7">
        <v>294.0</v>
      </c>
      <c r="B1616" s="7">
        <v>2025.0</v>
      </c>
      <c r="C1616" s="8" t="s">
        <v>495</v>
      </c>
      <c r="D1616" s="8" t="s">
        <v>728</v>
      </c>
      <c r="E1616" s="8" t="s">
        <v>2943</v>
      </c>
      <c r="F1616" s="22">
        <v>18150.08</v>
      </c>
      <c r="G1616" s="8" t="s">
        <v>443</v>
      </c>
      <c r="H1616" s="8" t="s">
        <v>27</v>
      </c>
      <c r="I1616" s="8" t="s">
        <v>4106</v>
      </c>
      <c r="J1616" s="8" t="s">
        <v>4107</v>
      </c>
      <c r="K1616" s="11">
        <v>45912.0</v>
      </c>
      <c r="L1616" s="68">
        <v>18150.08</v>
      </c>
      <c r="M1616" s="8" t="s">
        <v>4108</v>
      </c>
      <c r="N1616" s="10">
        <v>18150.08</v>
      </c>
      <c r="O1616" s="10">
        <v>18150.08</v>
      </c>
      <c r="P1616" s="10">
        <f t="shared" si="180"/>
        <v>0</v>
      </c>
      <c r="Q1616" s="8"/>
      <c r="R1616" s="8"/>
      <c r="S1616" s="8"/>
      <c r="T1616" s="8"/>
      <c r="U1616" s="8"/>
      <c r="V1616" s="8" t="s">
        <v>4074</v>
      </c>
      <c r="W1616" s="8" t="s">
        <v>4109</v>
      </c>
    </row>
    <row r="1617" ht="39.75" customHeight="1">
      <c r="A1617" s="7">
        <v>294.0</v>
      </c>
      <c r="B1617" s="7">
        <v>2025.0</v>
      </c>
      <c r="C1617" s="8" t="s">
        <v>495</v>
      </c>
      <c r="D1617" s="8" t="s">
        <v>728</v>
      </c>
      <c r="E1617" s="8" t="s">
        <v>2943</v>
      </c>
      <c r="F1617" s="76">
        <v>12462.3</v>
      </c>
      <c r="G1617" s="8" t="s">
        <v>443</v>
      </c>
      <c r="H1617" s="8" t="s">
        <v>27</v>
      </c>
      <c r="I1617" s="8" t="s">
        <v>4106</v>
      </c>
      <c r="J1617" s="70" t="s">
        <v>4110</v>
      </c>
      <c r="K1617" s="21">
        <v>45971.0</v>
      </c>
      <c r="L1617" s="76">
        <v>12462.3</v>
      </c>
      <c r="M1617" s="9" t="s">
        <v>4108</v>
      </c>
      <c r="N1617" s="76">
        <v>12462.3</v>
      </c>
      <c r="O1617" s="76">
        <v>12462.3</v>
      </c>
      <c r="P1617" s="10">
        <f t="shared" si="180"/>
        <v>0</v>
      </c>
      <c r="Q1617" s="8"/>
      <c r="R1617" s="8"/>
      <c r="S1617" s="8"/>
      <c r="T1617" s="8"/>
      <c r="U1617" s="8"/>
      <c r="V1617" s="8" t="s">
        <v>4074</v>
      </c>
      <c r="W1617" s="9" t="s">
        <v>4109</v>
      </c>
    </row>
    <row r="1618" ht="39.75" customHeight="1">
      <c r="A1618" s="7">
        <v>294.0</v>
      </c>
      <c r="B1618" s="7">
        <v>2025.0</v>
      </c>
      <c r="C1618" s="8" t="s">
        <v>495</v>
      </c>
      <c r="D1618" s="8" t="s">
        <v>728</v>
      </c>
      <c r="E1618" s="8" t="s">
        <v>2943</v>
      </c>
      <c r="F1618" s="76">
        <v>157.83</v>
      </c>
      <c r="G1618" s="8" t="s">
        <v>443</v>
      </c>
      <c r="H1618" s="8" t="s">
        <v>27</v>
      </c>
      <c r="I1618" s="8" t="s">
        <v>4106</v>
      </c>
      <c r="J1618" s="70" t="s">
        <v>4111</v>
      </c>
      <c r="K1618" s="21">
        <v>45978.0</v>
      </c>
      <c r="L1618" s="76">
        <v>157.83</v>
      </c>
      <c r="M1618" s="9" t="s">
        <v>4108</v>
      </c>
      <c r="N1618" s="76">
        <v>157.83</v>
      </c>
      <c r="O1618" s="76">
        <v>157.83</v>
      </c>
      <c r="P1618" s="10">
        <f t="shared" si="180"/>
        <v>0</v>
      </c>
      <c r="Q1618" s="8"/>
      <c r="R1618" s="8"/>
      <c r="S1618" s="8"/>
      <c r="T1618" s="8"/>
      <c r="U1618" s="8"/>
      <c r="V1618" s="8" t="s">
        <v>4074</v>
      </c>
      <c r="W1618" s="9" t="s">
        <v>4112</v>
      </c>
    </row>
    <row r="1619" ht="39.75" customHeight="1">
      <c r="A1619" s="7">
        <v>294.0</v>
      </c>
      <c r="B1619" s="7">
        <v>2025.0</v>
      </c>
      <c r="C1619" s="8" t="s">
        <v>495</v>
      </c>
      <c r="D1619" s="8" t="s">
        <v>728</v>
      </c>
      <c r="E1619" s="8" t="s">
        <v>2943</v>
      </c>
      <c r="F1619" s="76">
        <v>3600.0</v>
      </c>
      <c r="G1619" s="8" t="s">
        <v>443</v>
      </c>
      <c r="H1619" s="8" t="s">
        <v>27</v>
      </c>
      <c r="I1619" s="8" t="s">
        <v>67</v>
      </c>
      <c r="J1619" s="67" t="s">
        <v>4113</v>
      </c>
      <c r="K1619" s="11">
        <v>46000.0</v>
      </c>
      <c r="L1619" s="68">
        <v>3600.0</v>
      </c>
      <c r="M1619" s="8" t="s">
        <v>3689</v>
      </c>
      <c r="N1619" s="68">
        <v>3600.0</v>
      </c>
      <c r="O1619" s="68">
        <v>3600.0</v>
      </c>
      <c r="P1619" s="10">
        <f t="shared" si="180"/>
        <v>0</v>
      </c>
      <c r="Q1619" s="8"/>
      <c r="R1619" s="8"/>
      <c r="S1619" s="8" t="s">
        <v>31</v>
      </c>
      <c r="T1619" s="8"/>
      <c r="U1619" s="8"/>
      <c r="V1619" s="8" t="s">
        <v>4074</v>
      </c>
      <c r="W1619" s="8" t="s">
        <v>4114</v>
      </c>
    </row>
    <row r="1620" ht="39.75" customHeight="1">
      <c r="A1620" s="7">
        <v>294.0</v>
      </c>
      <c r="B1620" s="7">
        <v>2025.0</v>
      </c>
      <c r="C1620" s="8" t="s">
        <v>495</v>
      </c>
      <c r="D1620" s="8" t="s">
        <v>728</v>
      </c>
      <c r="E1620" s="8" t="s">
        <v>2943</v>
      </c>
      <c r="F1620" s="76">
        <v>605.74</v>
      </c>
      <c r="G1620" s="8" t="s">
        <v>443</v>
      </c>
      <c r="H1620" s="8" t="s">
        <v>27</v>
      </c>
      <c r="I1620" s="8" t="s">
        <v>4106</v>
      </c>
      <c r="J1620" s="67" t="s">
        <v>4115</v>
      </c>
      <c r="K1620" s="11">
        <v>46002.0</v>
      </c>
      <c r="L1620" s="68">
        <v>605.74</v>
      </c>
      <c r="M1620" s="8" t="s">
        <v>4108</v>
      </c>
      <c r="N1620" s="68">
        <v>605.74</v>
      </c>
      <c r="O1620" s="68">
        <v>605.74</v>
      </c>
      <c r="P1620" s="10">
        <f t="shared" si="180"/>
        <v>0</v>
      </c>
      <c r="Q1620" s="8"/>
      <c r="R1620" s="8"/>
      <c r="S1620" s="8"/>
      <c r="T1620" s="8"/>
      <c r="U1620" s="8"/>
      <c r="V1620" s="8" t="s">
        <v>4074</v>
      </c>
      <c r="W1620" s="8" t="s">
        <v>4116</v>
      </c>
    </row>
    <row r="1621" ht="39.75" customHeight="1">
      <c r="A1621" s="7">
        <v>294.0</v>
      </c>
      <c r="B1621" s="7">
        <v>2025.0</v>
      </c>
      <c r="C1621" s="8" t="s">
        <v>495</v>
      </c>
      <c r="D1621" s="8" t="s">
        <v>728</v>
      </c>
      <c r="E1621" s="8" t="s">
        <v>2943</v>
      </c>
      <c r="F1621" s="76">
        <v>7678.88</v>
      </c>
      <c r="G1621" s="8" t="s">
        <v>443</v>
      </c>
      <c r="H1621" s="8" t="s">
        <v>27</v>
      </c>
      <c r="I1621" s="8" t="s">
        <v>4106</v>
      </c>
      <c r="J1621" s="67" t="s">
        <v>4117</v>
      </c>
      <c r="K1621" s="11">
        <v>46007.0</v>
      </c>
      <c r="L1621" s="68">
        <v>7678.88</v>
      </c>
      <c r="M1621" s="8" t="s">
        <v>4108</v>
      </c>
      <c r="N1621" s="68">
        <v>7678.88</v>
      </c>
      <c r="O1621" s="68">
        <v>7678.88</v>
      </c>
      <c r="P1621" s="10">
        <f t="shared" si="180"/>
        <v>0</v>
      </c>
      <c r="Q1621" s="8"/>
      <c r="R1621" s="8"/>
      <c r="S1621" s="8"/>
      <c r="T1621" s="8"/>
      <c r="U1621" s="8"/>
      <c r="V1621" s="8" t="s">
        <v>4074</v>
      </c>
      <c r="W1621" s="8" t="s">
        <v>4116</v>
      </c>
    </row>
    <row r="1622" ht="39.75" customHeight="1">
      <c r="A1622" s="17">
        <v>294.0</v>
      </c>
      <c r="B1622" s="17">
        <v>2025.0</v>
      </c>
      <c r="C1622" s="18" t="s">
        <v>495</v>
      </c>
      <c r="D1622" s="18" t="s">
        <v>728</v>
      </c>
      <c r="E1622" s="18" t="s">
        <v>2943</v>
      </c>
      <c r="F1622" s="93">
        <v>3089.4</v>
      </c>
      <c r="G1622" s="94" t="s">
        <v>443</v>
      </c>
      <c r="H1622" s="94" t="s">
        <v>27</v>
      </c>
      <c r="I1622" s="94" t="s">
        <v>67</v>
      </c>
      <c r="J1622" s="72"/>
      <c r="K1622" s="20"/>
      <c r="L1622" s="71">
        <v>0.0</v>
      </c>
      <c r="M1622" s="18"/>
      <c r="N1622" s="71">
        <v>0.0</v>
      </c>
      <c r="O1622" s="19">
        <v>0.0</v>
      </c>
      <c r="P1622" s="19">
        <f t="shared" ref="P1622:P1624" si="181">SUM(L1622-O1622)</f>
        <v>0</v>
      </c>
      <c r="Q1622" s="18"/>
      <c r="R1622" s="18"/>
      <c r="S1622" s="18"/>
      <c r="T1622" s="18"/>
      <c r="U1622" s="18"/>
      <c r="V1622" s="18" t="s">
        <v>4074</v>
      </c>
      <c r="W1622" s="18"/>
    </row>
    <row r="1623" ht="39.75" customHeight="1">
      <c r="A1623" s="17">
        <v>294.0</v>
      </c>
      <c r="B1623" s="17">
        <v>2025.0</v>
      </c>
      <c r="C1623" s="18" t="s">
        <v>495</v>
      </c>
      <c r="D1623" s="18" t="s">
        <v>728</v>
      </c>
      <c r="E1623" s="18" t="s">
        <v>2943</v>
      </c>
      <c r="F1623" s="92">
        <v>60945.17</v>
      </c>
      <c r="G1623" s="18" t="s">
        <v>443</v>
      </c>
      <c r="H1623" s="18" t="s">
        <v>27</v>
      </c>
      <c r="I1623" s="18" t="s">
        <v>4106</v>
      </c>
      <c r="J1623" s="72"/>
      <c r="K1623" s="20"/>
      <c r="L1623" s="71">
        <v>0.0</v>
      </c>
      <c r="M1623" s="18"/>
      <c r="N1623" s="71">
        <v>0.0</v>
      </c>
      <c r="O1623" s="19">
        <v>0.0</v>
      </c>
      <c r="P1623" s="19">
        <f t="shared" si="181"/>
        <v>0</v>
      </c>
      <c r="Q1623" s="18"/>
      <c r="R1623" s="18"/>
      <c r="S1623" s="18"/>
      <c r="T1623" s="18"/>
      <c r="U1623" s="18"/>
      <c r="V1623" s="18" t="s">
        <v>4074</v>
      </c>
      <c r="W1623" s="18"/>
    </row>
    <row r="1624" ht="39.75" customHeight="1">
      <c r="A1624" s="17">
        <v>294.0</v>
      </c>
      <c r="B1624" s="17">
        <v>2025.0</v>
      </c>
      <c r="C1624" s="18" t="s">
        <v>495</v>
      </c>
      <c r="D1624" s="18" t="s">
        <v>728</v>
      </c>
      <c r="E1624" s="18" t="s">
        <v>2943</v>
      </c>
      <c r="F1624" s="29">
        <v>3900.0</v>
      </c>
      <c r="G1624" s="18" t="s">
        <v>443</v>
      </c>
      <c r="H1624" s="18" t="s">
        <v>27</v>
      </c>
      <c r="I1624" s="18" t="s">
        <v>67</v>
      </c>
      <c r="J1624" s="18"/>
      <c r="K1624" s="20"/>
      <c r="L1624" s="71"/>
      <c r="M1624" s="18"/>
      <c r="N1624" s="19">
        <v>0.0</v>
      </c>
      <c r="O1624" s="19">
        <v>0.0</v>
      </c>
      <c r="P1624" s="19">
        <f t="shared" si="181"/>
        <v>0</v>
      </c>
      <c r="Q1624" s="18"/>
      <c r="R1624" s="18"/>
      <c r="S1624" s="18"/>
      <c r="T1624" s="18"/>
      <c r="U1624" s="18"/>
      <c r="V1624" s="18" t="s">
        <v>3325</v>
      </c>
      <c r="W1624" s="18"/>
    </row>
    <row r="1625" ht="39.75" customHeight="1">
      <c r="A1625" s="7">
        <v>295.0</v>
      </c>
      <c r="B1625" s="7">
        <v>2025.0</v>
      </c>
      <c r="C1625" s="8" t="s">
        <v>495</v>
      </c>
      <c r="D1625" s="8" t="s">
        <v>728</v>
      </c>
      <c r="E1625" s="8" t="s">
        <v>2943</v>
      </c>
      <c r="F1625" s="10">
        <v>550000.0</v>
      </c>
      <c r="G1625" s="8" t="s">
        <v>260</v>
      </c>
      <c r="H1625" s="8" t="s">
        <v>27</v>
      </c>
      <c r="I1625" s="8" t="s">
        <v>80</v>
      </c>
      <c r="J1625" s="8" t="s">
        <v>4118</v>
      </c>
      <c r="K1625" s="11">
        <v>45715.0</v>
      </c>
      <c r="L1625" s="68">
        <v>550000.0</v>
      </c>
      <c r="M1625" s="8" t="s">
        <v>4039</v>
      </c>
      <c r="N1625" s="10">
        <v>550000.0</v>
      </c>
      <c r="O1625" s="10">
        <v>550000.0</v>
      </c>
      <c r="P1625" s="10">
        <f t="shared" ref="P1625:P1627" si="182">SUM(F1625-O1625)</f>
        <v>0</v>
      </c>
      <c r="Q1625" s="8"/>
      <c r="R1625" s="8"/>
      <c r="S1625" s="8" t="s">
        <v>83</v>
      </c>
      <c r="T1625" s="8"/>
      <c r="U1625" s="8"/>
      <c r="V1625" s="8" t="s">
        <v>4119</v>
      </c>
      <c r="W1625" s="8" t="s">
        <v>4120</v>
      </c>
    </row>
    <row r="1626" ht="39.75" customHeight="1">
      <c r="A1626" s="7">
        <v>295.0</v>
      </c>
      <c r="B1626" s="7">
        <v>2025.0</v>
      </c>
      <c r="C1626" s="8" t="s">
        <v>495</v>
      </c>
      <c r="D1626" s="8" t="s">
        <v>728</v>
      </c>
      <c r="E1626" s="8" t="s">
        <v>2943</v>
      </c>
      <c r="F1626" s="10">
        <v>499950.07</v>
      </c>
      <c r="G1626" s="8" t="s">
        <v>260</v>
      </c>
      <c r="H1626" s="8" t="s">
        <v>27</v>
      </c>
      <c r="I1626" s="8" t="s">
        <v>67</v>
      </c>
      <c r="J1626" s="8" t="s">
        <v>4121</v>
      </c>
      <c r="K1626" s="11">
        <v>45740.0</v>
      </c>
      <c r="L1626" s="10">
        <v>499950.07</v>
      </c>
      <c r="M1626" s="8" t="s">
        <v>4122</v>
      </c>
      <c r="N1626" s="10">
        <v>499950.07</v>
      </c>
      <c r="O1626" s="10">
        <v>499950.07</v>
      </c>
      <c r="P1626" s="10">
        <f t="shared" si="182"/>
        <v>0</v>
      </c>
      <c r="Q1626" s="8"/>
      <c r="R1626" s="8"/>
      <c r="S1626" s="8" t="s">
        <v>31</v>
      </c>
      <c r="T1626" s="8"/>
      <c r="U1626" s="8"/>
      <c r="V1626" s="8" t="s">
        <v>3582</v>
      </c>
      <c r="W1626" s="8" t="s">
        <v>4123</v>
      </c>
    </row>
    <row r="1627" ht="39.75" customHeight="1">
      <c r="A1627" s="7">
        <v>295.0</v>
      </c>
      <c r="B1627" s="7">
        <v>2025.0</v>
      </c>
      <c r="C1627" s="8" t="s">
        <v>495</v>
      </c>
      <c r="D1627" s="8" t="s">
        <v>728</v>
      </c>
      <c r="E1627" s="8" t="s">
        <v>2943</v>
      </c>
      <c r="F1627" s="10">
        <v>950000.0</v>
      </c>
      <c r="G1627" s="8" t="s">
        <v>260</v>
      </c>
      <c r="H1627" s="8" t="s">
        <v>27</v>
      </c>
      <c r="I1627" s="8" t="s">
        <v>80</v>
      </c>
      <c r="J1627" s="8" t="s">
        <v>4124</v>
      </c>
      <c r="K1627" s="11">
        <v>45749.0</v>
      </c>
      <c r="L1627" s="68">
        <v>950000.0</v>
      </c>
      <c r="M1627" s="8" t="s">
        <v>4039</v>
      </c>
      <c r="N1627" s="10">
        <v>950000.0</v>
      </c>
      <c r="O1627" s="10">
        <v>950000.0</v>
      </c>
      <c r="P1627" s="10">
        <f t="shared" si="182"/>
        <v>0</v>
      </c>
      <c r="Q1627" s="8"/>
      <c r="R1627" s="8"/>
      <c r="S1627" s="8" t="s">
        <v>83</v>
      </c>
      <c r="T1627" s="8"/>
      <c r="U1627" s="8"/>
      <c r="V1627" s="8" t="s">
        <v>4125</v>
      </c>
      <c r="W1627" s="8" t="s">
        <v>4126</v>
      </c>
    </row>
    <row r="1628" ht="39.75" customHeight="1">
      <c r="A1628" s="17">
        <v>295.0</v>
      </c>
      <c r="B1628" s="17">
        <v>2025.0</v>
      </c>
      <c r="C1628" s="18" t="s">
        <v>495</v>
      </c>
      <c r="D1628" s="18" t="s">
        <v>728</v>
      </c>
      <c r="E1628" s="18" t="s">
        <v>2943</v>
      </c>
      <c r="F1628" s="19">
        <v>49.93</v>
      </c>
      <c r="G1628" s="18" t="s">
        <v>260</v>
      </c>
      <c r="H1628" s="18" t="s">
        <v>27</v>
      </c>
      <c r="I1628" s="18" t="s">
        <v>67</v>
      </c>
      <c r="J1628" s="18"/>
      <c r="K1628" s="20"/>
      <c r="L1628" s="19">
        <v>0.0</v>
      </c>
      <c r="M1628" s="18"/>
      <c r="N1628" s="19">
        <v>0.0</v>
      </c>
      <c r="O1628" s="19">
        <v>0.0</v>
      </c>
      <c r="P1628" s="19">
        <f>SUM(L1628-O1628)</f>
        <v>0</v>
      </c>
      <c r="Q1628" s="18"/>
      <c r="R1628" s="18"/>
      <c r="S1628" s="18"/>
      <c r="T1628" s="18"/>
      <c r="U1628" s="18"/>
      <c r="V1628" s="18" t="s">
        <v>3582</v>
      </c>
      <c r="W1628" s="18"/>
    </row>
    <row r="1629" ht="39.75" customHeight="1">
      <c r="A1629" s="7">
        <v>296.0</v>
      </c>
      <c r="B1629" s="7">
        <v>2025.0</v>
      </c>
      <c r="C1629" s="8" t="s">
        <v>495</v>
      </c>
      <c r="D1629" s="8" t="s">
        <v>728</v>
      </c>
      <c r="E1629" s="8" t="s">
        <v>2943</v>
      </c>
      <c r="F1629" s="10">
        <v>1000000.0</v>
      </c>
      <c r="G1629" s="8" t="s">
        <v>260</v>
      </c>
      <c r="H1629" s="8" t="s">
        <v>27</v>
      </c>
      <c r="I1629" s="8" t="s">
        <v>80</v>
      </c>
      <c r="J1629" s="8" t="s">
        <v>4127</v>
      </c>
      <c r="K1629" s="11">
        <v>45733.0</v>
      </c>
      <c r="L1629" s="68">
        <v>1000000.0</v>
      </c>
      <c r="M1629" s="8" t="s">
        <v>4039</v>
      </c>
      <c r="N1629" s="10">
        <v>1000000.0</v>
      </c>
      <c r="O1629" s="10">
        <v>1000000.0</v>
      </c>
      <c r="P1629" s="10">
        <f t="shared" ref="P1629:P1637" si="183">SUM(F1629-O1629)</f>
        <v>0</v>
      </c>
      <c r="Q1629" s="8"/>
      <c r="R1629" s="8"/>
      <c r="S1629" s="8" t="s">
        <v>83</v>
      </c>
      <c r="T1629" s="8"/>
      <c r="U1629" s="8"/>
      <c r="V1629" s="8" t="s">
        <v>4128</v>
      </c>
      <c r="W1629" s="8" t="s">
        <v>4129</v>
      </c>
    </row>
    <row r="1630" ht="39.75" customHeight="1">
      <c r="A1630" s="7">
        <v>296.0</v>
      </c>
      <c r="B1630" s="7">
        <v>2025.0</v>
      </c>
      <c r="C1630" s="8" t="s">
        <v>495</v>
      </c>
      <c r="D1630" s="8" t="s">
        <v>728</v>
      </c>
      <c r="E1630" s="8" t="s">
        <v>2943</v>
      </c>
      <c r="F1630" s="10">
        <v>400000.0</v>
      </c>
      <c r="G1630" s="8" t="s">
        <v>260</v>
      </c>
      <c r="H1630" s="8" t="s">
        <v>180</v>
      </c>
      <c r="I1630" s="8" t="s">
        <v>80</v>
      </c>
      <c r="J1630" s="8" t="s">
        <v>4130</v>
      </c>
      <c r="K1630" s="11">
        <v>45804.0</v>
      </c>
      <c r="L1630" s="68">
        <v>400000.0</v>
      </c>
      <c r="M1630" s="8" t="s">
        <v>3596</v>
      </c>
      <c r="N1630" s="68">
        <v>400000.0</v>
      </c>
      <c r="O1630" s="68">
        <v>400000.0</v>
      </c>
      <c r="P1630" s="10">
        <f t="shared" si="183"/>
        <v>0</v>
      </c>
      <c r="Q1630" s="8"/>
      <c r="R1630" s="8"/>
      <c r="S1630" s="8" t="s">
        <v>83</v>
      </c>
      <c r="T1630" s="8"/>
      <c r="U1630" s="8"/>
      <c r="V1630" s="8" t="s">
        <v>4128</v>
      </c>
      <c r="W1630" s="8" t="s">
        <v>4131</v>
      </c>
    </row>
    <row r="1631" ht="39.75" customHeight="1">
      <c r="A1631" s="7">
        <v>296.0</v>
      </c>
      <c r="B1631" s="7">
        <v>2025.0</v>
      </c>
      <c r="C1631" s="8" t="s">
        <v>495</v>
      </c>
      <c r="D1631" s="8" t="s">
        <v>728</v>
      </c>
      <c r="E1631" s="8" t="s">
        <v>2943</v>
      </c>
      <c r="F1631" s="10">
        <v>600000.0</v>
      </c>
      <c r="G1631" s="8" t="s">
        <v>260</v>
      </c>
      <c r="H1631" s="8" t="s">
        <v>180</v>
      </c>
      <c r="I1631" s="8" t="s">
        <v>80</v>
      </c>
      <c r="J1631" s="8" t="s">
        <v>4132</v>
      </c>
      <c r="K1631" s="11">
        <v>45898.0</v>
      </c>
      <c r="L1631" s="68">
        <v>600000.0</v>
      </c>
      <c r="M1631" s="8" t="s">
        <v>3596</v>
      </c>
      <c r="N1631" s="10">
        <v>600000.0</v>
      </c>
      <c r="O1631" s="10">
        <v>600000.0</v>
      </c>
      <c r="P1631" s="10">
        <f t="shared" si="183"/>
        <v>0</v>
      </c>
      <c r="Q1631" s="8"/>
      <c r="R1631" s="8"/>
      <c r="S1631" s="8" t="s">
        <v>83</v>
      </c>
      <c r="T1631" s="8"/>
      <c r="U1631" s="8"/>
      <c r="V1631" s="8" t="s">
        <v>4128</v>
      </c>
      <c r="W1631" s="8" t="s">
        <v>4133</v>
      </c>
    </row>
    <row r="1632" ht="39.75" customHeight="1">
      <c r="A1632" s="7">
        <v>297.0</v>
      </c>
      <c r="B1632" s="7">
        <v>2025.0</v>
      </c>
      <c r="C1632" s="8" t="s">
        <v>495</v>
      </c>
      <c r="D1632" s="8" t="s">
        <v>728</v>
      </c>
      <c r="E1632" s="8" t="s">
        <v>2943</v>
      </c>
      <c r="F1632" s="10">
        <v>6951010.24</v>
      </c>
      <c r="G1632" s="8" t="s">
        <v>66</v>
      </c>
      <c r="H1632" s="8" t="s">
        <v>27</v>
      </c>
      <c r="I1632" s="8" t="s">
        <v>67</v>
      </c>
      <c r="J1632" s="8" t="s">
        <v>4134</v>
      </c>
      <c r="K1632" s="11">
        <v>45853.0</v>
      </c>
      <c r="L1632" s="10">
        <v>6951010.24</v>
      </c>
      <c r="M1632" s="8" t="s">
        <v>2052</v>
      </c>
      <c r="N1632" s="10">
        <v>6951010.24</v>
      </c>
      <c r="O1632" s="10">
        <v>6951010.24</v>
      </c>
      <c r="P1632" s="10">
        <f t="shared" si="183"/>
        <v>0</v>
      </c>
      <c r="Q1632" s="8"/>
      <c r="R1632" s="8"/>
      <c r="S1632" s="8" t="s">
        <v>31</v>
      </c>
      <c r="T1632" s="8"/>
      <c r="U1632" s="8"/>
      <c r="V1632" s="8" t="s">
        <v>3765</v>
      </c>
      <c r="W1632" s="8" t="s">
        <v>4135</v>
      </c>
    </row>
    <row r="1633" ht="39.75" customHeight="1">
      <c r="A1633" s="7">
        <v>297.0</v>
      </c>
      <c r="B1633" s="7">
        <v>2025.0</v>
      </c>
      <c r="C1633" s="8" t="s">
        <v>495</v>
      </c>
      <c r="D1633" s="8" t="s">
        <v>728</v>
      </c>
      <c r="E1633" s="8" t="s">
        <v>2943</v>
      </c>
      <c r="F1633" s="10">
        <v>48989.76</v>
      </c>
      <c r="G1633" s="8" t="s">
        <v>66</v>
      </c>
      <c r="H1633" s="8" t="s">
        <v>27</v>
      </c>
      <c r="I1633" s="8" t="s">
        <v>67</v>
      </c>
      <c r="J1633" s="8" t="s">
        <v>4136</v>
      </c>
      <c r="K1633" s="11">
        <v>45995.0</v>
      </c>
      <c r="L1633" s="68">
        <v>48989.76</v>
      </c>
      <c r="M1633" s="8" t="s">
        <v>2052</v>
      </c>
      <c r="N1633" s="68">
        <v>48989.76</v>
      </c>
      <c r="O1633" s="68">
        <v>48989.76</v>
      </c>
      <c r="P1633" s="10">
        <f t="shared" si="183"/>
        <v>0</v>
      </c>
      <c r="Q1633" s="8"/>
      <c r="R1633" s="8"/>
      <c r="S1633" s="8" t="s">
        <v>31</v>
      </c>
      <c r="T1633" s="8"/>
      <c r="U1633" s="8"/>
      <c r="V1633" s="8" t="s">
        <v>3765</v>
      </c>
      <c r="W1633" s="8" t="s">
        <v>4137</v>
      </c>
    </row>
    <row r="1634" ht="39.75" customHeight="1">
      <c r="A1634" s="7">
        <v>298.0</v>
      </c>
      <c r="B1634" s="7">
        <v>2025.0</v>
      </c>
      <c r="C1634" s="8" t="s">
        <v>495</v>
      </c>
      <c r="D1634" s="8" t="s">
        <v>728</v>
      </c>
      <c r="E1634" s="8" t="s">
        <v>2943</v>
      </c>
      <c r="F1634" s="10">
        <v>1000000.0</v>
      </c>
      <c r="G1634" s="8" t="s">
        <v>66</v>
      </c>
      <c r="H1634" s="8" t="s">
        <v>304</v>
      </c>
      <c r="I1634" s="8" t="s">
        <v>80</v>
      </c>
      <c r="J1634" s="67" t="s">
        <v>4138</v>
      </c>
      <c r="K1634" s="11">
        <v>45817.0</v>
      </c>
      <c r="L1634" s="10">
        <v>1000000.0</v>
      </c>
      <c r="M1634" s="10" t="s">
        <v>4139</v>
      </c>
      <c r="N1634" s="10">
        <v>1000000.0</v>
      </c>
      <c r="O1634" s="10">
        <v>1000000.0</v>
      </c>
      <c r="P1634" s="10">
        <f t="shared" si="183"/>
        <v>0</v>
      </c>
      <c r="Q1634" s="8"/>
      <c r="R1634" s="8"/>
      <c r="S1634" s="8" t="s">
        <v>83</v>
      </c>
      <c r="T1634" s="8"/>
      <c r="U1634" s="8"/>
      <c r="V1634" s="8" t="s">
        <v>4140</v>
      </c>
      <c r="W1634" s="8" t="s">
        <v>4141</v>
      </c>
    </row>
    <row r="1635" ht="39.75" customHeight="1">
      <c r="A1635" s="43">
        <v>298.0</v>
      </c>
      <c r="B1635" s="43">
        <v>2025.0</v>
      </c>
      <c r="C1635" s="44" t="s">
        <v>495</v>
      </c>
      <c r="D1635" s="44" t="s">
        <v>728</v>
      </c>
      <c r="E1635" s="44" t="s">
        <v>2943</v>
      </c>
      <c r="F1635" s="45">
        <v>2000000.0</v>
      </c>
      <c r="G1635" s="44" t="s">
        <v>66</v>
      </c>
      <c r="H1635" s="44" t="s">
        <v>27</v>
      </c>
      <c r="I1635" s="44" t="s">
        <v>67</v>
      </c>
      <c r="J1635" s="69" t="s">
        <v>4142</v>
      </c>
      <c r="K1635" s="46">
        <v>45993.0</v>
      </c>
      <c r="L1635" s="45">
        <v>2000000.0</v>
      </c>
      <c r="M1635" s="45" t="s">
        <v>2052</v>
      </c>
      <c r="N1635" s="45">
        <v>1929033.87</v>
      </c>
      <c r="O1635" s="45">
        <v>1929033.87</v>
      </c>
      <c r="P1635" s="45">
        <f t="shared" si="183"/>
        <v>70966.13</v>
      </c>
      <c r="Q1635" s="44"/>
      <c r="R1635" s="44"/>
      <c r="S1635" s="44" t="s">
        <v>31</v>
      </c>
      <c r="T1635" s="44"/>
      <c r="U1635" s="44"/>
      <c r="V1635" s="44" t="s">
        <v>4143</v>
      </c>
      <c r="W1635" s="44" t="s">
        <v>4144</v>
      </c>
    </row>
    <row r="1636" ht="39.75" customHeight="1">
      <c r="A1636" s="7">
        <v>299.0</v>
      </c>
      <c r="B1636" s="7">
        <v>2025.0</v>
      </c>
      <c r="C1636" s="8" t="s">
        <v>495</v>
      </c>
      <c r="D1636" s="8" t="s">
        <v>728</v>
      </c>
      <c r="E1636" s="8" t="s">
        <v>2943</v>
      </c>
      <c r="F1636" s="10">
        <v>3247285.55</v>
      </c>
      <c r="G1636" s="8" t="s">
        <v>841</v>
      </c>
      <c r="H1636" s="8" t="s">
        <v>27</v>
      </c>
      <c r="I1636" s="8" t="s">
        <v>4145</v>
      </c>
      <c r="J1636" s="8" t="s">
        <v>4146</v>
      </c>
      <c r="K1636" s="11">
        <v>45734.0</v>
      </c>
      <c r="L1636" s="10">
        <v>3247285.55</v>
      </c>
      <c r="M1636" s="8" t="s">
        <v>4147</v>
      </c>
      <c r="N1636" s="10">
        <v>3247285.55</v>
      </c>
      <c r="O1636" s="10">
        <v>3247285.55</v>
      </c>
      <c r="P1636" s="10">
        <f t="shared" si="183"/>
        <v>0</v>
      </c>
      <c r="Q1636" s="8"/>
      <c r="R1636" s="8"/>
      <c r="S1636" s="8" t="s">
        <v>31</v>
      </c>
      <c r="T1636" s="8"/>
      <c r="U1636" s="8"/>
      <c r="V1636" s="8" t="s">
        <v>4148</v>
      </c>
      <c r="W1636" s="8" t="s">
        <v>4149</v>
      </c>
    </row>
    <row r="1637" ht="39.75" customHeight="1">
      <c r="A1637" s="7">
        <v>299.0</v>
      </c>
      <c r="B1637" s="7">
        <v>2025.0</v>
      </c>
      <c r="C1637" s="8" t="s">
        <v>495</v>
      </c>
      <c r="D1637" s="8" t="s">
        <v>728</v>
      </c>
      <c r="E1637" s="8" t="s">
        <v>2943</v>
      </c>
      <c r="F1637" s="68">
        <v>441013.62</v>
      </c>
      <c r="G1637" s="8" t="s">
        <v>841</v>
      </c>
      <c r="H1637" s="8" t="s">
        <v>27</v>
      </c>
      <c r="I1637" s="8" t="s">
        <v>4145</v>
      </c>
      <c r="J1637" s="67" t="s">
        <v>4150</v>
      </c>
      <c r="K1637" s="11">
        <v>45988.0</v>
      </c>
      <c r="L1637" s="68">
        <v>441013.62</v>
      </c>
      <c r="M1637" s="8" t="s">
        <v>4147</v>
      </c>
      <c r="N1637" s="68">
        <v>441013.62</v>
      </c>
      <c r="O1637" s="68">
        <v>441013.62</v>
      </c>
      <c r="P1637" s="10">
        <f t="shared" si="183"/>
        <v>0</v>
      </c>
      <c r="Q1637" s="8"/>
      <c r="R1637" s="8"/>
      <c r="S1637" s="8" t="s">
        <v>31</v>
      </c>
      <c r="T1637" s="8"/>
      <c r="U1637" s="8"/>
      <c r="V1637" s="8" t="s">
        <v>4148</v>
      </c>
      <c r="W1637" s="8" t="s">
        <v>4151</v>
      </c>
    </row>
    <row r="1638" ht="39.75" customHeight="1">
      <c r="A1638" s="17">
        <v>299.0</v>
      </c>
      <c r="B1638" s="17">
        <v>2025.0</v>
      </c>
      <c r="C1638" s="18" t="s">
        <v>495</v>
      </c>
      <c r="D1638" s="18" t="s">
        <v>728</v>
      </c>
      <c r="E1638" s="18" t="s">
        <v>2943</v>
      </c>
      <c r="F1638" s="19">
        <v>6700.83</v>
      </c>
      <c r="G1638" s="18" t="s">
        <v>841</v>
      </c>
      <c r="H1638" s="18" t="s">
        <v>27</v>
      </c>
      <c r="I1638" s="18" t="s">
        <v>4145</v>
      </c>
      <c r="J1638" s="72"/>
      <c r="K1638" s="20"/>
      <c r="L1638" s="71">
        <v>0.0</v>
      </c>
      <c r="M1638" s="18"/>
      <c r="N1638" s="19">
        <v>0.0</v>
      </c>
      <c r="O1638" s="19">
        <v>0.0</v>
      </c>
      <c r="P1638" s="19">
        <f>SUM(L1638-O1638)</f>
        <v>0</v>
      </c>
      <c r="Q1638" s="18"/>
      <c r="R1638" s="18"/>
      <c r="S1638" s="18"/>
      <c r="T1638" s="18"/>
      <c r="U1638" s="18"/>
      <c r="V1638" s="18" t="s">
        <v>4148</v>
      </c>
      <c r="W1638" s="32" t="s">
        <v>2295</v>
      </c>
    </row>
    <row r="1639" ht="39.75" customHeight="1">
      <c r="A1639" s="7">
        <v>300.0</v>
      </c>
      <c r="B1639" s="7">
        <v>2025.0</v>
      </c>
      <c r="C1639" s="8" t="s">
        <v>495</v>
      </c>
      <c r="D1639" s="8" t="s">
        <v>728</v>
      </c>
      <c r="E1639" s="8" t="s">
        <v>2943</v>
      </c>
      <c r="F1639" s="10">
        <v>811169.97</v>
      </c>
      <c r="G1639" s="8" t="s">
        <v>507</v>
      </c>
      <c r="H1639" s="8" t="s">
        <v>27</v>
      </c>
      <c r="I1639" s="8" t="s">
        <v>123</v>
      </c>
      <c r="J1639" s="8" t="s">
        <v>4152</v>
      </c>
      <c r="K1639" s="11">
        <v>45834.0</v>
      </c>
      <c r="L1639" s="68">
        <v>811169.97</v>
      </c>
      <c r="M1639" s="8" t="s">
        <v>3563</v>
      </c>
      <c r="N1639" s="82">
        <v>811169.97</v>
      </c>
      <c r="O1639" s="82">
        <v>811169.97</v>
      </c>
      <c r="P1639" s="10">
        <f t="shared" ref="P1639:P1652" si="184">SUM(F1639-O1639)</f>
        <v>0</v>
      </c>
      <c r="Q1639" s="8"/>
      <c r="R1639" s="8"/>
      <c r="S1639" s="8" t="s">
        <v>31</v>
      </c>
      <c r="T1639" s="8"/>
      <c r="U1639" s="8"/>
      <c r="V1639" s="8" t="s">
        <v>2723</v>
      </c>
      <c r="W1639" s="8" t="s">
        <v>4153</v>
      </c>
    </row>
    <row r="1640" ht="39.75" customHeight="1">
      <c r="A1640" s="7">
        <v>300.0</v>
      </c>
      <c r="B1640" s="7">
        <v>2025.0</v>
      </c>
      <c r="C1640" s="8" t="s">
        <v>495</v>
      </c>
      <c r="D1640" s="8" t="s">
        <v>728</v>
      </c>
      <c r="E1640" s="8" t="s">
        <v>2943</v>
      </c>
      <c r="F1640" s="68">
        <v>458894.43</v>
      </c>
      <c r="G1640" s="8" t="s">
        <v>507</v>
      </c>
      <c r="H1640" s="8" t="s">
        <v>27</v>
      </c>
      <c r="I1640" s="8" t="s">
        <v>123</v>
      </c>
      <c r="J1640" s="8" t="s">
        <v>4154</v>
      </c>
      <c r="K1640" s="11">
        <v>45867.0</v>
      </c>
      <c r="L1640" s="68">
        <v>458894.43</v>
      </c>
      <c r="M1640" s="8" t="s">
        <v>3563</v>
      </c>
      <c r="N1640" s="68">
        <v>458894.43</v>
      </c>
      <c r="O1640" s="68">
        <v>458894.43</v>
      </c>
      <c r="P1640" s="10">
        <f t="shared" si="184"/>
        <v>0</v>
      </c>
      <c r="Q1640" s="8"/>
      <c r="R1640" s="8"/>
      <c r="S1640" s="8" t="s">
        <v>31</v>
      </c>
      <c r="T1640" s="8"/>
      <c r="U1640" s="8"/>
      <c r="V1640" s="8" t="s">
        <v>2723</v>
      </c>
      <c r="W1640" s="8" t="s">
        <v>4155</v>
      </c>
    </row>
    <row r="1641" ht="39.75" customHeight="1">
      <c r="A1641" s="7">
        <v>300.0</v>
      </c>
      <c r="B1641" s="7">
        <v>2025.0</v>
      </c>
      <c r="C1641" s="8" t="s">
        <v>495</v>
      </c>
      <c r="D1641" s="8" t="s">
        <v>728</v>
      </c>
      <c r="E1641" s="8" t="s">
        <v>2943</v>
      </c>
      <c r="F1641" s="10">
        <v>2729935.6</v>
      </c>
      <c r="G1641" s="8" t="s">
        <v>74</v>
      </c>
      <c r="H1641" s="8" t="s">
        <v>27</v>
      </c>
      <c r="I1641" s="8" t="s">
        <v>40</v>
      </c>
      <c r="J1641" s="67" t="s">
        <v>4156</v>
      </c>
      <c r="K1641" s="11">
        <v>45936.0</v>
      </c>
      <c r="L1641" s="68">
        <v>2729935.6</v>
      </c>
      <c r="M1641" s="8" t="s">
        <v>3878</v>
      </c>
      <c r="N1641" s="68">
        <v>2729935.6</v>
      </c>
      <c r="O1641" s="68">
        <v>2729935.6</v>
      </c>
      <c r="P1641" s="10">
        <f t="shared" si="184"/>
        <v>0</v>
      </c>
      <c r="Q1641" s="8"/>
      <c r="R1641" s="8"/>
      <c r="S1641" s="8" t="s">
        <v>43</v>
      </c>
      <c r="T1641" s="8"/>
      <c r="U1641" s="8"/>
      <c r="V1641" s="8" t="s">
        <v>4157</v>
      </c>
      <c r="W1641" s="8" t="s">
        <v>4158</v>
      </c>
    </row>
    <row r="1642" ht="39.75" customHeight="1">
      <c r="A1642" s="7">
        <v>301.0</v>
      </c>
      <c r="B1642" s="7">
        <v>2025.0</v>
      </c>
      <c r="C1642" s="8" t="s">
        <v>495</v>
      </c>
      <c r="D1642" s="8" t="s">
        <v>728</v>
      </c>
      <c r="E1642" s="8" t="s">
        <v>2943</v>
      </c>
      <c r="F1642" s="10">
        <v>2736115.72</v>
      </c>
      <c r="G1642" s="8" t="s">
        <v>507</v>
      </c>
      <c r="H1642" s="8" t="s">
        <v>27</v>
      </c>
      <c r="I1642" s="8" t="s">
        <v>123</v>
      </c>
      <c r="J1642" s="8" t="s">
        <v>4159</v>
      </c>
      <c r="K1642" s="11">
        <v>45800.0</v>
      </c>
      <c r="L1642" s="68">
        <v>2736115.72</v>
      </c>
      <c r="M1642" s="8" t="s">
        <v>3563</v>
      </c>
      <c r="N1642" s="82">
        <v>2736115.72</v>
      </c>
      <c r="O1642" s="82">
        <v>2736115.72</v>
      </c>
      <c r="P1642" s="10">
        <f t="shared" si="184"/>
        <v>0</v>
      </c>
      <c r="Q1642" s="8"/>
      <c r="R1642" s="8"/>
      <c r="S1642" s="8" t="s">
        <v>31</v>
      </c>
      <c r="T1642" s="8"/>
      <c r="U1642" s="8"/>
      <c r="V1642" s="8" t="s">
        <v>4160</v>
      </c>
      <c r="W1642" s="8" t="s">
        <v>4161</v>
      </c>
    </row>
    <row r="1643" ht="39.75" customHeight="1">
      <c r="A1643" s="7">
        <v>301.0</v>
      </c>
      <c r="B1643" s="7">
        <v>2025.0</v>
      </c>
      <c r="C1643" s="8" t="s">
        <v>495</v>
      </c>
      <c r="D1643" s="8" t="s">
        <v>728</v>
      </c>
      <c r="E1643" s="8" t="s">
        <v>2943</v>
      </c>
      <c r="F1643" s="10">
        <v>263884.28</v>
      </c>
      <c r="G1643" s="8" t="s">
        <v>507</v>
      </c>
      <c r="H1643" s="8" t="s">
        <v>27</v>
      </c>
      <c r="I1643" s="8" t="s">
        <v>123</v>
      </c>
      <c r="J1643" s="8" t="s">
        <v>4162</v>
      </c>
      <c r="K1643" s="11">
        <v>45800.0</v>
      </c>
      <c r="L1643" s="68">
        <v>263884.28</v>
      </c>
      <c r="M1643" s="8" t="s">
        <v>3563</v>
      </c>
      <c r="N1643" s="68">
        <v>263884.28</v>
      </c>
      <c r="O1643" s="68">
        <v>263884.28</v>
      </c>
      <c r="P1643" s="10">
        <f t="shared" si="184"/>
        <v>0</v>
      </c>
      <c r="Q1643" s="8"/>
      <c r="R1643" s="8"/>
      <c r="S1643" s="8" t="s">
        <v>31</v>
      </c>
      <c r="T1643" s="8"/>
      <c r="U1643" s="8"/>
      <c r="V1643" s="8" t="s">
        <v>4160</v>
      </c>
      <c r="W1643" s="8" t="s">
        <v>4163</v>
      </c>
    </row>
    <row r="1644" ht="39.75" customHeight="1">
      <c r="A1644" s="43">
        <v>301.0</v>
      </c>
      <c r="B1644" s="43">
        <v>2025.0</v>
      </c>
      <c r="C1644" s="44" t="s">
        <v>495</v>
      </c>
      <c r="D1644" s="44" t="s">
        <v>728</v>
      </c>
      <c r="E1644" s="44" t="s">
        <v>2943</v>
      </c>
      <c r="F1644" s="45">
        <v>1000000.0</v>
      </c>
      <c r="G1644" s="44" t="s">
        <v>66</v>
      </c>
      <c r="H1644" s="44" t="s">
        <v>27</v>
      </c>
      <c r="I1644" s="44" t="s">
        <v>223</v>
      </c>
      <c r="J1644" s="69" t="s">
        <v>4164</v>
      </c>
      <c r="K1644" s="46">
        <v>46000.0</v>
      </c>
      <c r="L1644" s="73" t="s">
        <v>4165</v>
      </c>
      <c r="M1644" s="44" t="s">
        <v>4166</v>
      </c>
      <c r="N1644" s="45">
        <v>433127.09</v>
      </c>
      <c r="O1644" s="45">
        <v>433127.09</v>
      </c>
      <c r="P1644" s="45">
        <f t="shared" si="184"/>
        <v>566872.91</v>
      </c>
      <c r="Q1644" s="44"/>
      <c r="R1644" s="44"/>
      <c r="S1644" s="44" t="s">
        <v>31</v>
      </c>
      <c r="T1644" s="44"/>
      <c r="U1644" s="44"/>
      <c r="V1644" s="44" t="s">
        <v>4167</v>
      </c>
      <c r="W1644" s="44" t="s">
        <v>4168</v>
      </c>
    </row>
    <row r="1645" ht="39.75" customHeight="1">
      <c r="A1645" s="7">
        <v>302.0</v>
      </c>
      <c r="B1645" s="7">
        <v>2025.0</v>
      </c>
      <c r="C1645" s="8" t="s">
        <v>495</v>
      </c>
      <c r="D1645" s="8" t="s">
        <v>728</v>
      </c>
      <c r="E1645" s="8" t="s">
        <v>2943</v>
      </c>
      <c r="F1645" s="10">
        <v>52519.4</v>
      </c>
      <c r="G1645" s="8" t="s">
        <v>507</v>
      </c>
      <c r="H1645" s="8" t="s">
        <v>27</v>
      </c>
      <c r="I1645" s="8" t="s">
        <v>123</v>
      </c>
      <c r="J1645" s="8" t="s">
        <v>4169</v>
      </c>
      <c r="K1645" s="11">
        <v>45861.0</v>
      </c>
      <c r="L1645" s="68">
        <v>52519.4</v>
      </c>
      <c r="M1645" s="8" t="s">
        <v>3563</v>
      </c>
      <c r="N1645" s="10">
        <v>52519.4</v>
      </c>
      <c r="O1645" s="10">
        <v>52519.4</v>
      </c>
      <c r="P1645" s="10">
        <f t="shared" si="184"/>
        <v>0</v>
      </c>
      <c r="Q1645" s="8"/>
      <c r="R1645" s="8"/>
      <c r="S1645" s="8" t="s">
        <v>31</v>
      </c>
      <c r="T1645" s="8"/>
      <c r="U1645" s="8"/>
      <c r="V1645" s="8" t="s">
        <v>4170</v>
      </c>
      <c r="W1645" s="8" t="s">
        <v>4171</v>
      </c>
    </row>
    <row r="1646" ht="39.75" customHeight="1">
      <c r="A1646" s="7">
        <v>302.0</v>
      </c>
      <c r="B1646" s="7">
        <v>2025.0</v>
      </c>
      <c r="C1646" s="8" t="s">
        <v>495</v>
      </c>
      <c r="D1646" s="8" t="s">
        <v>728</v>
      </c>
      <c r="E1646" s="8" t="s">
        <v>2943</v>
      </c>
      <c r="F1646" s="10">
        <v>140933.61</v>
      </c>
      <c r="G1646" s="8" t="s">
        <v>507</v>
      </c>
      <c r="H1646" s="8" t="s">
        <v>27</v>
      </c>
      <c r="I1646" s="8" t="s">
        <v>123</v>
      </c>
      <c r="J1646" s="8" t="s">
        <v>4172</v>
      </c>
      <c r="K1646" s="11">
        <v>45861.0</v>
      </c>
      <c r="L1646" s="68">
        <v>140933.61</v>
      </c>
      <c r="M1646" s="8" t="s">
        <v>3563</v>
      </c>
      <c r="N1646" s="10">
        <v>140933.61</v>
      </c>
      <c r="O1646" s="10">
        <v>140933.61</v>
      </c>
      <c r="P1646" s="10">
        <f t="shared" si="184"/>
        <v>0</v>
      </c>
      <c r="Q1646" s="8"/>
      <c r="R1646" s="8"/>
      <c r="S1646" s="8" t="s">
        <v>31</v>
      </c>
      <c r="T1646" s="8"/>
      <c r="U1646" s="8"/>
      <c r="V1646" s="8" t="s">
        <v>4170</v>
      </c>
      <c r="W1646" s="8" t="s">
        <v>4173</v>
      </c>
    </row>
    <row r="1647" ht="39.75" customHeight="1">
      <c r="A1647" s="7">
        <v>302.0</v>
      </c>
      <c r="B1647" s="7">
        <v>2025.0</v>
      </c>
      <c r="C1647" s="8" t="s">
        <v>495</v>
      </c>
      <c r="D1647" s="8" t="s">
        <v>728</v>
      </c>
      <c r="E1647" s="8" t="s">
        <v>2943</v>
      </c>
      <c r="F1647" s="10">
        <v>806546.99</v>
      </c>
      <c r="G1647" s="8" t="s">
        <v>507</v>
      </c>
      <c r="H1647" s="8" t="s">
        <v>27</v>
      </c>
      <c r="I1647" s="8" t="s">
        <v>123</v>
      </c>
      <c r="J1647" s="8" t="s">
        <v>4154</v>
      </c>
      <c r="K1647" s="11">
        <v>45867.0</v>
      </c>
      <c r="L1647" s="10">
        <v>806546.99</v>
      </c>
      <c r="M1647" s="8" t="s">
        <v>3563</v>
      </c>
      <c r="N1647" s="10">
        <v>806546.99</v>
      </c>
      <c r="O1647" s="10">
        <v>806546.99</v>
      </c>
      <c r="P1647" s="10">
        <f t="shared" si="184"/>
        <v>0</v>
      </c>
      <c r="Q1647" s="8"/>
      <c r="R1647" s="8"/>
      <c r="S1647" s="8" t="s">
        <v>31</v>
      </c>
      <c r="T1647" s="8"/>
      <c r="U1647" s="8"/>
      <c r="V1647" s="8" t="s">
        <v>4170</v>
      </c>
      <c r="W1647" s="8" t="s">
        <v>4155</v>
      </c>
    </row>
    <row r="1648" ht="39.75" customHeight="1">
      <c r="A1648" s="7">
        <v>303.0</v>
      </c>
      <c r="B1648" s="7">
        <v>2025.0</v>
      </c>
      <c r="C1648" s="8" t="s">
        <v>495</v>
      </c>
      <c r="D1648" s="8" t="s">
        <v>728</v>
      </c>
      <c r="E1648" s="8" t="s">
        <v>2943</v>
      </c>
      <c r="F1648" s="10">
        <v>911958.78</v>
      </c>
      <c r="G1648" s="8" t="s">
        <v>713</v>
      </c>
      <c r="H1648" s="8" t="s">
        <v>27</v>
      </c>
      <c r="I1648" s="8" t="s">
        <v>444</v>
      </c>
      <c r="J1648" s="8" t="s">
        <v>4174</v>
      </c>
      <c r="K1648" s="11">
        <v>45735.0</v>
      </c>
      <c r="L1648" s="68">
        <v>911958.78</v>
      </c>
      <c r="M1648" s="8" t="s">
        <v>4175</v>
      </c>
      <c r="N1648" s="10">
        <v>911958.78</v>
      </c>
      <c r="O1648" s="10">
        <v>911958.78</v>
      </c>
      <c r="P1648" s="10">
        <f t="shared" si="184"/>
        <v>0</v>
      </c>
      <c r="Q1648" s="8"/>
      <c r="R1648" s="8"/>
      <c r="S1648" s="8" t="s">
        <v>31</v>
      </c>
      <c r="T1648" s="8"/>
      <c r="U1648" s="8"/>
      <c r="V1648" s="8" t="s">
        <v>4176</v>
      </c>
      <c r="W1648" s="8" t="s">
        <v>4177</v>
      </c>
    </row>
    <row r="1649" ht="39.75" customHeight="1">
      <c r="A1649" s="7">
        <v>303.0</v>
      </c>
      <c r="B1649" s="7">
        <v>2025.0</v>
      </c>
      <c r="C1649" s="8" t="s">
        <v>495</v>
      </c>
      <c r="D1649" s="8" t="s">
        <v>728</v>
      </c>
      <c r="E1649" s="8" t="s">
        <v>2943</v>
      </c>
      <c r="F1649" s="10">
        <v>88041.22</v>
      </c>
      <c r="G1649" s="8" t="s">
        <v>713</v>
      </c>
      <c r="H1649" s="8" t="s">
        <v>27</v>
      </c>
      <c r="I1649" s="8" t="s">
        <v>444</v>
      </c>
      <c r="J1649" s="8" t="s">
        <v>4178</v>
      </c>
      <c r="K1649" s="11">
        <v>45807.0</v>
      </c>
      <c r="L1649" s="68">
        <v>88041.22</v>
      </c>
      <c r="M1649" s="8" t="s">
        <v>4175</v>
      </c>
      <c r="N1649" s="10">
        <v>88041.22</v>
      </c>
      <c r="O1649" s="10">
        <v>88041.22</v>
      </c>
      <c r="P1649" s="10">
        <f t="shared" si="184"/>
        <v>0</v>
      </c>
      <c r="Q1649" s="8"/>
      <c r="R1649" s="8"/>
      <c r="S1649" s="8" t="s">
        <v>31</v>
      </c>
      <c r="T1649" s="8"/>
      <c r="U1649" s="8"/>
      <c r="V1649" s="8" t="s">
        <v>4176</v>
      </c>
      <c r="W1649" s="8" t="s">
        <v>4179</v>
      </c>
    </row>
    <row r="1650" ht="39.75" customHeight="1">
      <c r="A1650" s="7">
        <v>304.0</v>
      </c>
      <c r="B1650" s="7">
        <v>2025.0</v>
      </c>
      <c r="C1650" s="8" t="s">
        <v>495</v>
      </c>
      <c r="D1650" s="8" t="s">
        <v>728</v>
      </c>
      <c r="E1650" s="8" t="s">
        <v>2943</v>
      </c>
      <c r="F1650" s="10">
        <v>320100.0</v>
      </c>
      <c r="G1650" s="8" t="s">
        <v>443</v>
      </c>
      <c r="H1650" s="8" t="s">
        <v>27</v>
      </c>
      <c r="I1650" s="8" t="s">
        <v>67</v>
      </c>
      <c r="J1650" s="8" t="s">
        <v>4180</v>
      </c>
      <c r="K1650" s="11">
        <v>45701.0</v>
      </c>
      <c r="L1650" s="68">
        <v>320100.0</v>
      </c>
      <c r="M1650" s="8" t="s">
        <v>1959</v>
      </c>
      <c r="N1650" s="10">
        <v>320100.0</v>
      </c>
      <c r="O1650" s="10">
        <v>320100.0</v>
      </c>
      <c r="P1650" s="10">
        <f t="shared" si="184"/>
        <v>0</v>
      </c>
      <c r="Q1650" s="8"/>
      <c r="R1650" s="8"/>
      <c r="S1650" s="8" t="s">
        <v>31</v>
      </c>
      <c r="T1650" s="8"/>
      <c r="U1650" s="8"/>
      <c r="V1650" s="8" t="s">
        <v>4181</v>
      </c>
      <c r="W1650" s="8" t="s">
        <v>4182</v>
      </c>
    </row>
    <row r="1651" ht="39.75" customHeight="1">
      <c r="A1651" s="7">
        <v>304.0</v>
      </c>
      <c r="B1651" s="7">
        <v>2025.0</v>
      </c>
      <c r="C1651" s="8" t="s">
        <v>495</v>
      </c>
      <c r="D1651" s="8" t="s">
        <v>728</v>
      </c>
      <c r="E1651" s="8" t="s">
        <v>2943</v>
      </c>
      <c r="F1651" s="10">
        <v>426800.0</v>
      </c>
      <c r="G1651" s="8" t="s">
        <v>443</v>
      </c>
      <c r="H1651" s="8" t="s">
        <v>27</v>
      </c>
      <c r="I1651" s="8" t="s">
        <v>67</v>
      </c>
      <c r="J1651" s="8" t="s">
        <v>4183</v>
      </c>
      <c r="K1651" s="11">
        <v>45755.0</v>
      </c>
      <c r="L1651" s="68">
        <v>426800.0</v>
      </c>
      <c r="M1651" s="8" t="s">
        <v>1959</v>
      </c>
      <c r="N1651" s="10">
        <v>426800.0</v>
      </c>
      <c r="O1651" s="10">
        <v>426800.0</v>
      </c>
      <c r="P1651" s="10">
        <f t="shared" si="184"/>
        <v>0</v>
      </c>
      <c r="Q1651" s="8"/>
      <c r="R1651" s="8"/>
      <c r="S1651" s="8" t="s">
        <v>31</v>
      </c>
      <c r="T1651" s="8"/>
      <c r="U1651" s="8"/>
      <c r="V1651" s="8" t="s">
        <v>4181</v>
      </c>
      <c r="W1651" s="8" t="s">
        <v>4182</v>
      </c>
    </row>
    <row r="1652" ht="39.75" customHeight="1">
      <c r="A1652" s="7">
        <v>304.0</v>
      </c>
      <c r="B1652" s="7">
        <v>2025.0</v>
      </c>
      <c r="C1652" s="8" t="s">
        <v>495</v>
      </c>
      <c r="D1652" s="8" t="s">
        <v>728</v>
      </c>
      <c r="E1652" s="8" t="s">
        <v>2943</v>
      </c>
      <c r="F1652" s="10">
        <v>533500.0</v>
      </c>
      <c r="G1652" s="8" t="s">
        <v>443</v>
      </c>
      <c r="H1652" s="8" t="s">
        <v>27</v>
      </c>
      <c r="I1652" s="8" t="s">
        <v>67</v>
      </c>
      <c r="J1652" s="8" t="s">
        <v>4184</v>
      </c>
      <c r="K1652" s="11">
        <v>45883.0</v>
      </c>
      <c r="L1652" s="68">
        <v>533500.0</v>
      </c>
      <c r="M1652" s="8" t="s">
        <v>1959</v>
      </c>
      <c r="N1652" s="68">
        <v>533500.0</v>
      </c>
      <c r="O1652" s="68">
        <v>533500.0</v>
      </c>
      <c r="P1652" s="10">
        <f t="shared" si="184"/>
        <v>0</v>
      </c>
      <c r="Q1652" s="8"/>
      <c r="R1652" s="8"/>
      <c r="S1652" s="8" t="s">
        <v>31</v>
      </c>
      <c r="T1652" s="8"/>
      <c r="U1652" s="8"/>
      <c r="V1652" s="8" t="s">
        <v>4181</v>
      </c>
      <c r="W1652" s="8" t="s">
        <v>4185</v>
      </c>
    </row>
    <row r="1653" ht="39.75" customHeight="1">
      <c r="A1653" s="17">
        <v>304.0</v>
      </c>
      <c r="B1653" s="17">
        <v>2025.0</v>
      </c>
      <c r="C1653" s="18" t="s">
        <v>495</v>
      </c>
      <c r="D1653" s="18" t="s">
        <v>728</v>
      </c>
      <c r="E1653" s="18" t="s">
        <v>2943</v>
      </c>
      <c r="F1653" s="19">
        <v>119600.0</v>
      </c>
      <c r="G1653" s="18" t="s">
        <v>443</v>
      </c>
      <c r="H1653" s="18" t="s">
        <v>27</v>
      </c>
      <c r="I1653" s="18" t="s">
        <v>67</v>
      </c>
      <c r="J1653" s="18"/>
      <c r="K1653" s="20"/>
      <c r="L1653" s="71">
        <v>0.0</v>
      </c>
      <c r="M1653" s="18"/>
      <c r="N1653" s="19">
        <v>0.0</v>
      </c>
      <c r="O1653" s="19">
        <v>0.0</v>
      </c>
      <c r="P1653" s="19">
        <f>SUM(L1653-O1653)</f>
        <v>0</v>
      </c>
      <c r="Q1653" s="18"/>
      <c r="R1653" s="18"/>
      <c r="S1653" s="18"/>
      <c r="T1653" s="18"/>
      <c r="U1653" s="18"/>
      <c r="V1653" s="18" t="s">
        <v>4181</v>
      </c>
      <c r="W1653" s="32" t="s">
        <v>2295</v>
      </c>
    </row>
    <row r="1654" ht="39.75" customHeight="1">
      <c r="A1654" s="7">
        <v>305.0</v>
      </c>
      <c r="B1654" s="7">
        <v>2025.0</v>
      </c>
      <c r="C1654" s="8" t="s">
        <v>495</v>
      </c>
      <c r="D1654" s="8" t="s">
        <v>728</v>
      </c>
      <c r="E1654" s="8" t="s">
        <v>2943</v>
      </c>
      <c r="F1654" s="10">
        <v>606916.8</v>
      </c>
      <c r="G1654" s="8" t="s">
        <v>443</v>
      </c>
      <c r="H1654" s="8" t="s">
        <v>27</v>
      </c>
      <c r="I1654" s="8" t="s">
        <v>67</v>
      </c>
      <c r="J1654" s="8" t="s">
        <v>4186</v>
      </c>
      <c r="K1654" s="11">
        <v>45700.0</v>
      </c>
      <c r="L1654" s="68">
        <v>606916.8</v>
      </c>
      <c r="M1654" s="8" t="s">
        <v>1937</v>
      </c>
      <c r="N1654" s="10">
        <v>606916.8</v>
      </c>
      <c r="O1654" s="10">
        <v>606916.8</v>
      </c>
      <c r="P1654" s="10">
        <f t="shared" ref="P1654:P1656" si="185">SUM(F1654-O1654)</f>
        <v>0</v>
      </c>
      <c r="Q1654" s="8"/>
      <c r="R1654" s="8"/>
      <c r="S1654" s="8" t="s">
        <v>31</v>
      </c>
      <c r="T1654" s="8"/>
      <c r="U1654" s="8"/>
      <c r="V1654" s="8" t="s">
        <v>4187</v>
      </c>
      <c r="W1654" s="8" t="s">
        <v>4188</v>
      </c>
    </row>
    <row r="1655" ht="39.75" customHeight="1">
      <c r="A1655" s="7">
        <v>305.0</v>
      </c>
      <c r="B1655" s="7">
        <v>2025.0</v>
      </c>
      <c r="C1655" s="8" t="s">
        <v>495</v>
      </c>
      <c r="D1655" s="8" t="s">
        <v>728</v>
      </c>
      <c r="E1655" s="8" t="s">
        <v>2943</v>
      </c>
      <c r="F1655" s="10">
        <v>779976.0</v>
      </c>
      <c r="G1655" s="8" t="s">
        <v>443</v>
      </c>
      <c r="H1655" s="8" t="s">
        <v>27</v>
      </c>
      <c r="I1655" s="8" t="s">
        <v>67</v>
      </c>
      <c r="J1655" s="8" t="s">
        <v>4189</v>
      </c>
      <c r="K1655" s="11">
        <v>45791.0</v>
      </c>
      <c r="L1655" s="68">
        <v>779976.0</v>
      </c>
      <c r="M1655" s="8" t="s">
        <v>1937</v>
      </c>
      <c r="N1655" s="10">
        <v>779976.0</v>
      </c>
      <c r="O1655" s="10">
        <v>779976.0</v>
      </c>
      <c r="P1655" s="10">
        <f t="shared" si="185"/>
        <v>0</v>
      </c>
      <c r="Q1655" s="8"/>
      <c r="R1655" s="8"/>
      <c r="S1655" s="8" t="s">
        <v>31</v>
      </c>
      <c r="T1655" s="8"/>
      <c r="U1655" s="8"/>
      <c r="V1655" s="8" t="s">
        <v>4187</v>
      </c>
      <c r="W1655" s="8" t="s">
        <v>4190</v>
      </c>
    </row>
    <row r="1656" ht="39.75" customHeight="1">
      <c r="A1656" s="7">
        <v>305.0</v>
      </c>
      <c r="B1656" s="7">
        <v>2025.0</v>
      </c>
      <c r="C1656" s="8" t="s">
        <v>495</v>
      </c>
      <c r="D1656" s="8" t="s">
        <v>728</v>
      </c>
      <c r="E1656" s="8" t="s">
        <v>2943</v>
      </c>
      <c r="F1656" s="10">
        <v>944190.0</v>
      </c>
      <c r="G1656" s="8" t="s">
        <v>443</v>
      </c>
      <c r="H1656" s="8" t="s">
        <v>27</v>
      </c>
      <c r="I1656" s="8" t="s">
        <v>67</v>
      </c>
      <c r="J1656" s="8" t="s">
        <v>4191</v>
      </c>
      <c r="K1656" s="11">
        <v>45883.0</v>
      </c>
      <c r="L1656" s="10">
        <v>944190.0</v>
      </c>
      <c r="M1656" s="8" t="s">
        <v>1937</v>
      </c>
      <c r="N1656" s="10">
        <v>944190.0</v>
      </c>
      <c r="O1656" s="10">
        <v>944190.0</v>
      </c>
      <c r="P1656" s="10">
        <f t="shared" si="185"/>
        <v>0</v>
      </c>
      <c r="Q1656" s="8"/>
      <c r="R1656" s="8"/>
      <c r="S1656" s="8" t="s">
        <v>31</v>
      </c>
      <c r="T1656" s="8"/>
      <c r="U1656" s="8"/>
      <c r="V1656" s="8" t="s">
        <v>4187</v>
      </c>
      <c r="W1656" s="8" t="s">
        <v>4192</v>
      </c>
    </row>
    <row r="1657" ht="39.75" customHeight="1">
      <c r="A1657" s="17">
        <v>305.0</v>
      </c>
      <c r="B1657" s="17">
        <v>2025.0</v>
      </c>
      <c r="C1657" s="18" t="s">
        <v>495</v>
      </c>
      <c r="D1657" s="18" t="s">
        <v>728</v>
      </c>
      <c r="E1657" s="18" t="s">
        <v>2943</v>
      </c>
      <c r="F1657" s="19">
        <v>68917.2</v>
      </c>
      <c r="G1657" s="18" t="s">
        <v>443</v>
      </c>
      <c r="H1657" s="18" t="s">
        <v>27</v>
      </c>
      <c r="I1657" s="18" t="s">
        <v>67</v>
      </c>
      <c r="J1657" s="18"/>
      <c r="K1657" s="20"/>
      <c r="L1657" s="71">
        <v>0.0</v>
      </c>
      <c r="M1657" s="18"/>
      <c r="N1657" s="19">
        <v>0.0</v>
      </c>
      <c r="O1657" s="19">
        <v>0.0</v>
      </c>
      <c r="P1657" s="19">
        <f>SUM(L1657-O1657)</f>
        <v>0</v>
      </c>
      <c r="Q1657" s="18"/>
      <c r="R1657" s="18"/>
      <c r="S1657" s="18"/>
      <c r="T1657" s="18"/>
      <c r="U1657" s="18"/>
      <c r="V1657" s="18" t="s">
        <v>4187</v>
      </c>
      <c r="W1657" s="18"/>
    </row>
    <row r="1658" ht="39.75" customHeight="1">
      <c r="A1658" s="7">
        <v>306.0</v>
      </c>
      <c r="B1658" s="7">
        <v>2025.0</v>
      </c>
      <c r="C1658" s="8" t="s">
        <v>495</v>
      </c>
      <c r="D1658" s="8" t="s">
        <v>728</v>
      </c>
      <c r="E1658" s="8" t="s">
        <v>2943</v>
      </c>
      <c r="F1658" s="10">
        <v>585930.45</v>
      </c>
      <c r="G1658" s="8" t="s">
        <v>443</v>
      </c>
      <c r="H1658" s="8" t="s">
        <v>27</v>
      </c>
      <c r="I1658" s="8" t="s">
        <v>463</v>
      </c>
      <c r="J1658" s="8" t="s">
        <v>4193</v>
      </c>
      <c r="K1658" s="11">
        <v>45701.0</v>
      </c>
      <c r="L1658" s="68">
        <v>585930.45</v>
      </c>
      <c r="M1658" s="8" t="s">
        <v>1941</v>
      </c>
      <c r="N1658" s="10">
        <v>585930.45</v>
      </c>
      <c r="O1658" s="10">
        <v>585930.45</v>
      </c>
      <c r="P1658" s="10">
        <f t="shared" ref="P1658:P1672" si="186">SUM(F1658-O1658)</f>
        <v>0</v>
      </c>
      <c r="Q1658" s="8"/>
      <c r="R1658" s="8"/>
      <c r="S1658" s="8" t="s">
        <v>31</v>
      </c>
      <c r="T1658" s="8"/>
      <c r="U1658" s="8"/>
      <c r="V1658" s="8" t="s">
        <v>4194</v>
      </c>
      <c r="W1658" s="8" t="s">
        <v>4195</v>
      </c>
    </row>
    <row r="1659" ht="39.75" customHeight="1">
      <c r="A1659" s="7">
        <v>306.0</v>
      </c>
      <c r="B1659" s="7">
        <v>2025.0</v>
      </c>
      <c r="C1659" s="8" t="s">
        <v>495</v>
      </c>
      <c r="D1659" s="8" t="s">
        <v>728</v>
      </c>
      <c r="E1659" s="8" t="s">
        <v>2943</v>
      </c>
      <c r="F1659" s="10">
        <v>351558.27</v>
      </c>
      <c r="G1659" s="8" t="s">
        <v>443</v>
      </c>
      <c r="H1659" s="8" t="s">
        <v>27</v>
      </c>
      <c r="I1659" s="8" t="s">
        <v>463</v>
      </c>
      <c r="J1659" s="8" t="s">
        <v>4196</v>
      </c>
      <c r="K1659" s="11">
        <v>45856.0</v>
      </c>
      <c r="L1659" s="68">
        <v>351558.27</v>
      </c>
      <c r="M1659" s="8" t="s">
        <v>1941</v>
      </c>
      <c r="N1659" s="10">
        <v>351558.27</v>
      </c>
      <c r="O1659" s="10">
        <v>351558.27</v>
      </c>
      <c r="P1659" s="10">
        <f t="shared" si="186"/>
        <v>0</v>
      </c>
      <c r="Q1659" s="8"/>
      <c r="R1659" s="8"/>
      <c r="S1659" s="8" t="s">
        <v>31</v>
      </c>
      <c r="T1659" s="8"/>
      <c r="U1659" s="8"/>
      <c r="V1659" s="8" t="s">
        <v>4194</v>
      </c>
      <c r="W1659" s="8" t="s">
        <v>4197</v>
      </c>
    </row>
    <row r="1660" ht="39.75" customHeight="1">
      <c r="A1660" s="7">
        <v>306.0</v>
      </c>
      <c r="B1660" s="7">
        <v>2025.0</v>
      </c>
      <c r="C1660" s="8" t="s">
        <v>495</v>
      </c>
      <c r="D1660" s="8" t="s">
        <v>728</v>
      </c>
      <c r="E1660" s="8" t="s">
        <v>2943</v>
      </c>
      <c r="F1660" s="10">
        <v>468744.36</v>
      </c>
      <c r="G1660" s="8" t="s">
        <v>443</v>
      </c>
      <c r="H1660" s="8" t="s">
        <v>27</v>
      </c>
      <c r="I1660" s="8" t="s">
        <v>463</v>
      </c>
      <c r="J1660" s="8" t="s">
        <v>4198</v>
      </c>
      <c r="K1660" s="11">
        <v>45884.0</v>
      </c>
      <c r="L1660" s="10">
        <v>468744.36</v>
      </c>
      <c r="M1660" s="8" t="s">
        <v>1941</v>
      </c>
      <c r="N1660" s="10">
        <v>468744.36</v>
      </c>
      <c r="O1660" s="10">
        <v>468744.36</v>
      </c>
      <c r="P1660" s="10">
        <f t="shared" si="186"/>
        <v>0</v>
      </c>
      <c r="Q1660" s="8"/>
      <c r="R1660" s="8"/>
      <c r="S1660" s="8" t="s">
        <v>31</v>
      </c>
      <c r="T1660" s="8"/>
      <c r="U1660" s="8"/>
      <c r="V1660" s="8" t="s">
        <v>4194</v>
      </c>
      <c r="W1660" s="8" t="s">
        <v>4199</v>
      </c>
    </row>
    <row r="1661" ht="39.75" customHeight="1">
      <c r="A1661" s="7">
        <v>307.0</v>
      </c>
      <c r="B1661" s="7">
        <v>2025.0</v>
      </c>
      <c r="C1661" s="8" t="s">
        <v>495</v>
      </c>
      <c r="D1661" s="8" t="s">
        <v>728</v>
      </c>
      <c r="E1661" s="8" t="s">
        <v>2943</v>
      </c>
      <c r="F1661" s="10">
        <v>1000000.0</v>
      </c>
      <c r="G1661" s="8" t="s">
        <v>260</v>
      </c>
      <c r="H1661" s="8" t="s">
        <v>79</v>
      </c>
      <c r="I1661" s="8" t="s">
        <v>80</v>
      </c>
      <c r="J1661" s="8" t="s">
        <v>4200</v>
      </c>
      <c r="K1661" s="11">
        <v>45798.0</v>
      </c>
      <c r="L1661" s="68">
        <v>1000000.0</v>
      </c>
      <c r="M1661" s="8" t="s">
        <v>3961</v>
      </c>
      <c r="N1661" s="68">
        <v>1000000.0</v>
      </c>
      <c r="O1661" s="68">
        <v>1000000.0</v>
      </c>
      <c r="P1661" s="10">
        <f t="shared" si="186"/>
        <v>0</v>
      </c>
      <c r="Q1661" s="8"/>
      <c r="R1661" s="8"/>
      <c r="S1661" s="8" t="s">
        <v>83</v>
      </c>
      <c r="T1661" s="8"/>
      <c r="U1661" s="8"/>
      <c r="V1661" s="8" t="s">
        <v>4201</v>
      </c>
      <c r="W1661" s="8" t="s">
        <v>4202</v>
      </c>
    </row>
    <row r="1662" ht="39.75" customHeight="1">
      <c r="A1662" s="7">
        <v>307.0</v>
      </c>
      <c r="B1662" s="7">
        <v>2025.0</v>
      </c>
      <c r="C1662" s="8" t="s">
        <v>495</v>
      </c>
      <c r="D1662" s="8" t="s">
        <v>728</v>
      </c>
      <c r="E1662" s="8" t="s">
        <v>2943</v>
      </c>
      <c r="F1662" s="10">
        <v>1000000.0</v>
      </c>
      <c r="G1662" s="8" t="s">
        <v>260</v>
      </c>
      <c r="H1662" s="8" t="s">
        <v>79</v>
      </c>
      <c r="I1662" s="8" t="s">
        <v>80</v>
      </c>
      <c r="J1662" s="8" t="s">
        <v>4203</v>
      </c>
      <c r="K1662" s="11">
        <v>45804.0</v>
      </c>
      <c r="L1662" s="68">
        <v>1000000.0</v>
      </c>
      <c r="M1662" s="8" t="s">
        <v>3961</v>
      </c>
      <c r="N1662" s="68">
        <v>1000000.0</v>
      </c>
      <c r="O1662" s="68">
        <v>1000000.0</v>
      </c>
      <c r="P1662" s="10">
        <f t="shared" si="186"/>
        <v>0</v>
      </c>
      <c r="Q1662" s="8"/>
      <c r="R1662" s="8"/>
      <c r="S1662" s="8" t="s">
        <v>83</v>
      </c>
      <c r="T1662" s="8"/>
      <c r="U1662" s="8"/>
      <c r="V1662" s="8" t="s">
        <v>4201</v>
      </c>
      <c r="W1662" s="8" t="s">
        <v>4204</v>
      </c>
    </row>
    <row r="1663" ht="39.75" customHeight="1">
      <c r="A1663" s="7">
        <v>308.0</v>
      </c>
      <c r="B1663" s="7">
        <v>2025.0</v>
      </c>
      <c r="C1663" s="8" t="s">
        <v>495</v>
      </c>
      <c r="D1663" s="8" t="s">
        <v>728</v>
      </c>
      <c r="E1663" s="8" t="s">
        <v>2943</v>
      </c>
      <c r="F1663" s="10">
        <v>2793766.92</v>
      </c>
      <c r="G1663" s="8" t="s">
        <v>507</v>
      </c>
      <c r="H1663" s="8" t="s">
        <v>27</v>
      </c>
      <c r="I1663" s="8" t="s">
        <v>40</v>
      </c>
      <c r="J1663" s="8" t="s">
        <v>3566</v>
      </c>
      <c r="K1663" s="11">
        <v>45856.0</v>
      </c>
      <c r="L1663" s="68">
        <v>2793766.92</v>
      </c>
      <c r="M1663" s="8" t="s">
        <v>3567</v>
      </c>
      <c r="N1663" s="10">
        <v>2793766.92</v>
      </c>
      <c r="O1663" s="10">
        <v>2793766.92</v>
      </c>
      <c r="P1663" s="10">
        <f t="shared" si="186"/>
        <v>0</v>
      </c>
      <c r="Q1663" s="8"/>
      <c r="R1663" s="8"/>
      <c r="S1663" s="8" t="s">
        <v>43</v>
      </c>
      <c r="T1663" s="8"/>
      <c r="U1663" s="8"/>
      <c r="V1663" s="8" t="s">
        <v>4205</v>
      </c>
      <c r="W1663" s="8" t="s">
        <v>3569</v>
      </c>
    </row>
    <row r="1664" ht="39.75" customHeight="1">
      <c r="A1664" s="7">
        <v>309.0</v>
      </c>
      <c r="B1664" s="7">
        <v>2025.0</v>
      </c>
      <c r="C1664" s="8" t="s">
        <v>495</v>
      </c>
      <c r="D1664" s="8" t="s">
        <v>728</v>
      </c>
      <c r="E1664" s="8" t="s">
        <v>2943</v>
      </c>
      <c r="F1664" s="10">
        <v>2206233.08</v>
      </c>
      <c r="G1664" s="8" t="s">
        <v>507</v>
      </c>
      <c r="H1664" s="8" t="s">
        <v>27</v>
      </c>
      <c r="I1664" s="8" t="s">
        <v>40</v>
      </c>
      <c r="J1664" s="8" t="s">
        <v>3566</v>
      </c>
      <c r="K1664" s="11">
        <v>45856.0</v>
      </c>
      <c r="L1664" s="68">
        <v>2206233.08</v>
      </c>
      <c r="M1664" s="8" t="s">
        <v>3567</v>
      </c>
      <c r="N1664" s="10">
        <v>2206233.08</v>
      </c>
      <c r="O1664" s="10">
        <v>2206233.08</v>
      </c>
      <c r="P1664" s="10">
        <f t="shared" si="186"/>
        <v>0</v>
      </c>
      <c r="Q1664" s="8"/>
      <c r="R1664" s="8"/>
      <c r="S1664" s="8" t="s">
        <v>43</v>
      </c>
      <c r="T1664" s="8"/>
      <c r="U1664" s="8"/>
      <c r="V1664" s="8" t="s">
        <v>3564</v>
      </c>
      <c r="W1664" s="8" t="s">
        <v>3569</v>
      </c>
    </row>
    <row r="1665" ht="39.75" customHeight="1">
      <c r="A1665" s="7">
        <v>310.0</v>
      </c>
      <c r="B1665" s="7">
        <v>2025.0</v>
      </c>
      <c r="C1665" s="8" t="s">
        <v>495</v>
      </c>
      <c r="D1665" s="8" t="s">
        <v>728</v>
      </c>
      <c r="E1665" s="8" t="s">
        <v>2943</v>
      </c>
      <c r="F1665" s="10">
        <v>990000.0</v>
      </c>
      <c r="G1665" s="8" t="s">
        <v>66</v>
      </c>
      <c r="H1665" s="8" t="s">
        <v>27</v>
      </c>
      <c r="I1665" s="8" t="s">
        <v>67</v>
      </c>
      <c r="J1665" s="8" t="s">
        <v>4206</v>
      </c>
      <c r="K1665" s="11">
        <v>45852.0</v>
      </c>
      <c r="L1665" s="68">
        <v>990000.0</v>
      </c>
      <c r="M1665" s="8" t="s">
        <v>2033</v>
      </c>
      <c r="N1665" s="10">
        <v>990000.0</v>
      </c>
      <c r="O1665" s="10">
        <v>990000.0</v>
      </c>
      <c r="P1665" s="10">
        <f t="shared" si="186"/>
        <v>0</v>
      </c>
      <c r="Q1665" s="8"/>
      <c r="R1665" s="8"/>
      <c r="S1665" s="8" t="s">
        <v>31</v>
      </c>
      <c r="T1665" s="8"/>
      <c r="U1665" s="8"/>
      <c r="V1665" s="8" t="s">
        <v>4207</v>
      </c>
      <c r="W1665" s="8" t="s">
        <v>4208</v>
      </c>
    </row>
    <row r="1666" ht="39.75" customHeight="1">
      <c r="A1666" s="7">
        <v>310.0</v>
      </c>
      <c r="B1666" s="7">
        <v>2025.0</v>
      </c>
      <c r="C1666" s="8" t="s">
        <v>495</v>
      </c>
      <c r="D1666" s="8" t="s">
        <v>728</v>
      </c>
      <c r="E1666" s="8" t="s">
        <v>2943</v>
      </c>
      <c r="F1666" s="10">
        <v>720367.28</v>
      </c>
      <c r="G1666" s="8" t="s">
        <v>66</v>
      </c>
      <c r="H1666" s="8" t="s">
        <v>27</v>
      </c>
      <c r="I1666" s="8" t="s">
        <v>67</v>
      </c>
      <c r="J1666" s="8" t="s">
        <v>4209</v>
      </c>
      <c r="K1666" s="11">
        <v>45852.0</v>
      </c>
      <c r="L1666" s="68">
        <v>720367.28</v>
      </c>
      <c r="M1666" s="8" t="s">
        <v>2033</v>
      </c>
      <c r="N1666" s="10">
        <v>720367.28</v>
      </c>
      <c r="O1666" s="10">
        <v>720367.28</v>
      </c>
      <c r="P1666" s="10">
        <f t="shared" si="186"/>
        <v>0</v>
      </c>
      <c r="Q1666" s="8"/>
      <c r="R1666" s="8"/>
      <c r="S1666" s="8" t="s">
        <v>31</v>
      </c>
      <c r="T1666" s="8"/>
      <c r="U1666" s="8"/>
      <c r="V1666" s="8" t="s">
        <v>4207</v>
      </c>
      <c r="W1666" s="8" t="s">
        <v>4210</v>
      </c>
    </row>
    <row r="1667" ht="39.75" customHeight="1">
      <c r="A1667" s="7">
        <v>310.0</v>
      </c>
      <c r="B1667" s="7">
        <v>2025.0</v>
      </c>
      <c r="C1667" s="8" t="s">
        <v>495</v>
      </c>
      <c r="D1667" s="8" t="s">
        <v>728</v>
      </c>
      <c r="E1667" s="8" t="s">
        <v>2943</v>
      </c>
      <c r="F1667" s="10">
        <v>289632.72</v>
      </c>
      <c r="G1667" s="8" t="s">
        <v>66</v>
      </c>
      <c r="H1667" s="8" t="s">
        <v>27</v>
      </c>
      <c r="I1667" s="8" t="s">
        <v>67</v>
      </c>
      <c r="J1667" s="8" t="s">
        <v>4211</v>
      </c>
      <c r="K1667" s="11">
        <v>45852.0</v>
      </c>
      <c r="L1667" s="68">
        <v>289632.72</v>
      </c>
      <c r="M1667" s="8" t="s">
        <v>2033</v>
      </c>
      <c r="N1667" s="10">
        <v>289632.72</v>
      </c>
      <c r="O1667" s="10">
        <v>289632.72</v>
      </c>
      <c r="P1667" s="10">
        <f t="shared" si="186"/>
        <v>0</v>
      </c>
      <c r="Q1667" s="8"/>
      <c r="R1667" s="8"/>
      <c r="S1667" s="8" t="s">
        <v>31</v>
      </c>
      <c r="T1667" s="8"/>
      <c r="U1667" s="8"/>
      <c r="V1667" s="8" t="s">
        <v>4207</v>
      </c>
      <c r="W1667" s="8" t="s">
        <v>4212</v>
      </c>
    </row>
    <row r="1668" ht="39.75" customHeight="1">
      <c r="A1668" s="7">
        <v>310.0</v>
      </c>
      <c r="B1668" s="7">
        <v>2025.0</v>
      </c>
      <c r="C1668" s="8" t="s">
        <v>495</v>
      </c>
      <c r="D1668" s="8" t="s">
        <v>728</v>
      </c>
      <c r="E1668" s="8" t="s">
        <v>2943</v>
      </c>
      <c r="F1668" s="10">
        <v>1462729.61</v>
      </c>
      <c r="G1668" s="8" t="s">
        <v>66</v>
      </c>
      <c r="H1668" s="8" t="s">
        <v>27</v>
      </c>
      <c r="I1668" s="8" t="s">
        <v>67</v>
      </c>
      <c r="J1668" s="67" t="s">
        <v>4213</v>
      </c>
      <c r="K1668" s="11">
        <v>45936.0</v>
      </c>
      <c r="L1668" s="10">
        <v>1462729.61</v>
      </c>
      <c r="M1668" s="8" t="s">
        <v>2033</v>
      </c>
      <c r="N1668" s="10">
        <v>1462729.61</v>
      </c>
      <c r="O1668" s="10">
        <v>1462729.61</v>
      </c>
      <c r="P1668" s="10">
        <f t="shared" si="186"/>
        <v>0</v>
      </c>
      <c r="Q1668" s="8"/>
      <c r="R1668" s="8"/>
      <c r="S1668" s="8" t="s">
        <v>31</v>
      </c>
      <c r="T1668" s="8"/>
      <c r="U1668" s="8"/>
      <c r="V1668" s="8" t="s">
        <v>4207</v>
      </c>
      <c r="W1668" s="8" t="s">
        <v>4208</v>
      </c>
    </row>
    <row r="1669" ht="39.75" customHeight="1">
      <c r="A1669" s="7">
        <v>310.0</v>
      </c>
      <c r="B1669" s="7">
        <v>2025.0</v>
      </c>
      <c r="C1669" s="8" t="s">
        <v>495</v>
      </c>
      <c r="D1669" s="8" t="s">
        <v>728</v>
      </c>
      <c r="E1669" s="8" t="s">
        <v>2943</v>
      </c>
      <c r="F1669" s="10">
        <v>531287.01</v>
      </c>
      <c r="G1669" s="8" t="s">
        <v>66</v>
      </c>
      <c r="H1669" s="8" t="s">
        <v>27</v>
      </c>
      <c r="I1669" s="8" t="s">
        <v>67</v>
      </c>
      <c r="J1669" s="67" t="s">
        <v>4214</v>
      </c>
      <c r="K1669" s="11">
        <v>45936.0</v>
      </c>
      <c r="L1669" s="10">
        <v>531287.01</v>
      </c>
      <c r="M1669" s="8" t="s">
        <v>2033</v>
      </c>
      <c r="N1669" s="10">
        <v>531287.01</v>
      </c>
      <c r="O1669" s="10">
        <v>531287.01</v>
      </c>
      <c r="P1669" s="10">
        <f t="shared" si="186"/>
        <v>0</v>
      </c>
      <c r="Q1669" s="8"/>
      <c r="R1669" s="8"/>
      <c r="S1669" s="8" t="s">
        <v>31</v>
      </c>
      <c r="T1669" s="8"/>
      <c r="U1669" s="8"/>
      <c r="V1669" s="8" t="s">
        <v>4207</v>
      </c>
      <c r="W1669" s="8" t="s">
        <v>4215</v>
      </c>
    </row>
    <row r="1670" ht="39.75" customHeight="1">
      <c r="A1670" s="7">
        <v>310.0</v>
      </c>
      <c r="B1670" s="7">
        <v>2025.0</v>
      </c>
      <c r="C1670" s="8" t="s">
        <v>495</v>
      </c>
      <c r="D1670" s="8" t="s">
        <v>728</v>
      </c>
      <c r="E1670" s="8" t="s">
        <v>2943</v>
      </c>
      <c r="F1670" s="10">
        <v>683901.33</v>
      </c>
      <c r="G1670" s="8" t="s">
        <v>66</v>
      </c>
      <c r="H1670" s="8" t="s">
        <v>27</v>
      </c>
      <c r="I1670" s="8" t="s">
        <v>67</v>
      </c>
      <c r="J1670" s="67" t="s">
        <v>4216</v>
      </c>
      <c r="K1670" s="11">
        <v>45936.0</v>
      </c>
      <c r="L1670" s="10">
        <v>683901.33</v>
      </c>
      <c r="M1670" s="8" t="s">
        <v>2033</v>
      </c>
      <c r="N1670" s="10">
        <v>683901.33</v>
      </c>
      <c r="O1670" s="10">
        <v>683901.33</v>
      </c>
      <c r="P1670" s="10">
        <f t="shared" si="186"/>
        <v>0</v>
      </c>
      <c r="Q1670" s="8"/>
      <c r="R1670" s="8"/>
      <c r="S1670" s="8" t="s">
        <v>31</v>
      </c>
      <c r="T1670" s="8"/>
      <c r="U1670" s="8"/>
      <c r="V1670" s="8" t="s">
        <v>4217</v>
      </c>
      <c r="W1670" s="8" t="s">
        <v>4218</v>
      </c>
    </row>
    <row r="1671" ht="39.75" customHeight="1">
      <c r="A1671" s="7">
        <v>310.0</v>
      </c>
      <c r="B1671" s="7">
        <v>2025.0</v>
      </c>
      <c r="C1671" s="8" t="s">
        <v>495</v>
      </c>
      <c r="D1671" s="8" t="s">
        <v>728</v>
      </c>
      <c r="E1671" s="8" t="s">
        <v>2943</v>
      </c>
      <c r="F1671" s="10">
        <v>249012.08</v>
      </c>
      <c r="G1671" s="8" t="s">
        <v>66</v>
      </c>
      <c r="H1671" s="8" t="s">
        <v>27</v>
      </c>
      <c r="I1671" s="8" t="s">
        <v>67</v>
      </c>
      <c r="J1671" s="67" t="s">
        <v>4219</v>
      </c>
      <c r="K1671" s="11">
        <v>45936.0</v>
      </c>
      <c r="L1671" s="10">
        <v>249012.08</v>
      </c>
      <c r="M1671" s="8" t="s">
        <v>2033</v>
      </c>
      <c r="N1671" s="10">
        <v>249012.08</v>
      </c>
      <c r="O1671" s="10">
        <v>249012.08</v>
      </c>
      <c r="P1671" s="10">
        <f t="shared" si="186"/>
        <v>0</v>
      </c>
      <c r="Q1671" s="8"/>
      <c r="R1671" s="8"/>
      <c r="S1671" s="8" t="s">
        <v>31</v>
      </c>
      <c r="T1671" s="8"/>
      <c r="U1671" s="8"/>
      <c r="V1671" s="8" t="s">
        <v>4217</v>
      </c>
      <c r="W1671" s="8" t="s">
        <v>4220</v>
      </c>
    </row>
    <row r="1672" ht="39.75" customHeight="1">
      <c r="A1672" s="43">
        <v>310.0</v>
      </c>
      <c r="B1672" s="43">
        <v>2025.0</v>
      </c>
      <c r="C1672" s="44" t="s">
        <v>495</v>
      </c>
      <c r="D1672" s="44" t="s">
        <v>728</v>
      </c>
      <c r="E1672" s="44" t="s">
        <v>2943</v>
      </c>
      <c r="F1672" s="73">
        <v>72082.05</v>
      </c>
      <c r="G1672" s="44" t="s">
        <v>66</v>
      </c>
      <c r="H1672" s="44" t="s">
        <v>27</v>
      </c>
      <c r="I1672" s="44" t="s">
        <v>67</v>
      </c>
      <c r="J1672" s="69" t="s">
        <v>4221</v>
      </c>
      <c r="K1672" s="46">
        <v>45985.0</v>
      </c>
      <c r="L1672" s="73">
        <v>72082.05</v>
      </c>
      <c r="M1672" s="44" t="s">
        <v>2033</v>
      </c>
      <c r="N1672" s="45">
        <v>57941.47</v>
      </c>
      <c r="O1672" s="45">
        <v>57941.47</v>
      </c>
      <c r="P1672" s="45">
        <f t="shared" si="186"/>
        <v>14140.58</v>
      </c>
      <c r="Q1672" s="44"/>
      <c r="R1672" s="44"/>
      <c r="S1672" s="44" t="s">
        <v>31</v>
      </c>
      <c r="T1672" s="44"/>
      <c r="U1672" s="44"/>
      <c r="V1672" s="44" t="s">
        <v>4217</v>
      </c>
      <c r="W1672" s="44" t="s">
        <v>4222</v>
      </c>
    </row>
    <row r="1673" ht="39.75" customHeight="1">
      <c r="A1673" s="17">
        <v>310.0</v>
      </c>
      <c r="B1673" s="17">
        <v>2025.0</v>
      </c>
      <c r="C1673" s="18" t="s">
        <v>495</v>
      </c>
      <c r="D1673" s="18" t="s">
        <v>728</v>
      </c>
      <c r="E1673" s="18" t="s">
        <v>2943</v>
      </c>
      <c r="F1673" s="71">
        <v>987.92</v>
      </c>
      <c r="G1673" s="18" t="s">
        <v>66</v>
      </c>
      <c r="H1673" s="18" t="s">
        <v>27</v>
      </c>
      <c r="I1673" s="18" t="s">
        <v>67</v>
      </c>
      <c r="J1673" s="72"/>
      <c r="K1673" s="20"/>
      <c r="L1673" s="71">
        <v>0.0</v>
      </c>
      <c r="M1673" s="18"/>
      <c r="N1673" s="19">
        <v>0.0</v>
      </c>
      <c r="O1673" s="19">
        <v>0.0</v>
      </c>
      <c r="P1673" s="19">
        <f t="shared" ref="P1673:P1680" si="187">SUM(L1673-O1673)</f>
        <v>0</v>
      </c>
      <c r="Q1673" s="18"/>
      <c r="R1673" s="18"/>
      <c r="S1673" s="18"/>
      <c r="T1673" s="18"/>
      <c r="U1673" s="18"/>
      <c r="V1673" s="18" t="s">
        <v>4217</v>
      </c>
      <c r="W1673" s="18"/>
    </row>
    <row r="1674" ht="39.75" customHeight="1">
      <c r="A1674" s="17">
        <v>311.0</v>
      </c>
      <c r="B1674" s="17">
        <v>2025.0</v>
      </c>
      <c r="C1674" s="18" t="s">
        <v>495</v>
      </c>
      <c r="D1674" s="18" t="s">
        <v>728</v>
      </c>
      <c r="E1674" s="18" t="s">
        <v>2943</v>
      </c>
      <c r="F1674" s="19">
        <v>300000.0</v>
      </c>
      <c r="G1674" s="18" t="s">
        <v>329</v>
      </c>
      <c r="H1674" s="18" t="s">
        <v>27</v>
      </c>
      <c r="I1674" s="18" t="s">
        <v>4223</v>
      </c>
      <c r="J1674" s="72"/>
      <c r="K1674" s="20"/>
      <c r="L1674" s="71">
        <v>0.0</v>
      </c>
      <c r="M1674" s="18"/>
      <c r="N1674" s="19">
        <v>0.0</v>
      </c>
      <c r="O1674" s="19">
        <v>0.0</v>
      </c>
      <c r="P1674" s="19">
        <f t="shared" si="187"/>
        <v>0</v>
      </c>
      <c r="Q1674" s="18"/>
      <c r="R1674" s="18"/>
      <c r="S1674" s="18"/>
      <c r="T1674" s="18"/>
      <c r="U1674" s="18"/>
      <c r="V1674" s="18" t="s">
        <v>4224</v>
      </c>
      <c r="W1674" s="32" t="s">
        <v>2295</v>
      </c>
    </row>
    <row r="1675" ht="39.75" customHeight="1">
      <c r="A1675" s="17">
        <v>311.0</v>
      </c>
      <c r="B1675" s="17">
        <v>2025.0</v>
      </c>
      <c r="C1675" s="18" t="s">
        <v>495</v>
      </c>
      <c r="D1675" s="18" t="s">
        <v>728</v>
      </c>
      <c r="E1675" s="18" t="s">
        <v>2943</v>
      </c>
      <c r="F1675" s="19">
        <v>1110000.0</v>
      </c>
      <c r="G1675" s="18" t="s">
        <v>329</v>
      </c>
      <c r="H1675" s="18" t="s">
        <v>27</v>
      </c>
      <c r="I1675" s="18" t="s">
        <v>46</v>
      </c>
      <c r="J1675" s="72"/>
      <c r="K1675" s="20"/>
      <c r="L1675" s="71">
        <v>0.0</v>
      </c>
      <c r="M1675" s="18"/>
      <c r="N1675" s="19">
        <v>0.0</v>
      </c>
      <c r="O1675" s="19">
        <v>0.0</v>
      </c>
      <c r="P1675" s="19">
        <f t="shared" si="187"/>
        <v>0</v>
      </c>
      <c r="Q1675" s="18"/>
      <c r="R1675" s="18"/>
      <c r="S1675" s="18"/>
      <c r="T1675" s="18"/>
      <c r="U1675" s="18"/>
      <c r="V1675" s="18" t="s">
        <v>4224</v>
      </c>
      <c r="W1675" s="32" t="s">
        <v>2295</v>
      </c>
    </row>
    <row r="1676" ht="39.75" customHeight="1">
      <c r="A1676" s="17">
        <v>311.0</v>
      </c>
      <c r="B1676" s="17">
        <v>2025.0</v>
      </c>
      <c r="C1676" s="18" t="s">
        <v>495</v>
      </c>
      <c r="D1676" s="18" t="s">
        <v>728</v>
      </c>
      <c r="E1676" s="18" t="s">
        <v>2943</v>
      </c>
      <c r="F1676" s="19">
        <v>432000.0</v>
      </c>
      <c r="G1676" s="18" t="s">
        <v>329</v>
      </c>
      <c r="H1676" s="18" t="s">
        <v>27</v>
      </c>
      <c r="I1676" s="18" t="s">
        <v>3237</v>
      </c>
      <c r="J1676" s="72"/>
      <c r="K1676" s="20"/>
      <c r="L1676" s="71">
        <v>0.0</v>
      </c>
      <c r="M1676" s="18"/>
      <c r="N1676" s="19">
        <v>0.0</v>
      </c>
      <c r="O1676" s="19">
        <v>0.0</v>
      </c>
      <c r="P1676" s="19">
        <f t="shared" si="187"/>
        <v>0</v>
      </c>
      <c r="Q1676" s="18"/>
      <c r="R1676" s="18"/>
      <c r="S1676" s="18"/>
      <c r="T1676" s="18"/>
      <c r="U1676" s="18"/>
      <c r="V1676" s="18" t="s">
        <v>4224</v>
      </c>
      <c r="W1676" s="32" t="s">
        <v>2295</v>
      </c>
    </row>
    <row r="1677" ht="39.75" customHeight="1">
      <c r="A1677" s="17">
        <v>311.0</v>
      </c>
      <c r="B1677" s="17">
        <v>2025.0</v>
      </c>
      <c r="C1677" s="18" t="s">
        <v>495</v>
      </c>
      <c r="D1677" s="18" t="s">
        <v>728</v>
      </c>
      <c r="E1677" s="18" t="s">
        <v>2943</v>
      </c>
      <c r="F1677" s="19">
        <v>100000.0</v>
      </c>
      <c r="G1677" s="18" t="s">
        <v>329</v>
      </c>
      <c r="H1677" s="18" t="s">
        <v>27</v>
      </c>
      <c r="I1677" s="18" t="s">
        <v>616</v>
      </c>
      <c r="J1677" s="72"/>
      <c r="K1677" s="20"/>
      <c r="L1677" s="71">
        <v>0.0</v>
      </c>
      <c r="M1677" s="18"/>
      <c r="N1677" s="19">
        <v>0.0</v>
      </c>
      <c r="O1677" s="19">
        <v>0.0</v>
      </c>
      <c r="P1677" s="19">
        <f t="shared" si="187"/>
        <v>0</v>
      </c>
      <c r="Q1677" s="18"/>
      <c r="R1677" s="18"/>
      <c r="S1677" s="18"/>
      <c r="T1677" s="18"/>
      <c r="U1677" s="18"/>
      <c r="V1677" s="18" t="s">
        <v>4224</v>
      </c>
      <c r="W1677" s="32" t="s">
        <v>2295</v>
      </c>
    </row>
    <row r="1678" ht="39.75" customHeight="1">
      <c r="A1678" s="17">
        <v>311.0</v>
      </c>
      <c r="B1678" s="17">
        <v>2025.0</v>
      </c>
      <c r="C1678" s="18" t="s">
        <v>495</v>
      </c>
      <c r="D1678" s="18" t="s">
        <v>728</v>
      </c>
      <c r="E1678" s="18" t="s">
        <v>2943</v>
      </c>
      <c r="F1678" s="19">
        <v>1398000.0</v>
      </c>
      <c r="G1678" s="18" t="s">
        <v>329</v>
      </c>
      <c r="H1678" s="18" t="s">
        <v>27</v>
      </c>
      <c r="I1678" s="18" t="s">
        <v>67</v>
      </c>
      <c r="J1678" s="72"/>
      <c r="K1678" s="20"/>
      <c r="L1678" s="71">
        <v>0.0</v>
      </c>
      <c r="M1678" s="18"/>
      <c r="N1678" s="19">
        <v>0.0</v>
      </c>
      <c r="O1678" s="19">
        <v>0.0</v>
      </c>
      <c r="P1678" s="19">
        <f t="shared" si="187"/>
        <v>0</v>
      </c>
      <c r="Q1678" s="18"/>
      <c r="R1678" s="18"/>
      <c r="S1678" s="18"/>
      <c r="T1678" s="18"/>
      <c r="U1678" s="18"/>
      <c r="V1678" s="18" t="s">
        <v>4224</v>
      </c>
      <c r="W1678" s="32" t="s">
        <v>2295</v>
      </c>
    </row>
    <row r="1679" ht="39.75" customHeight="1">
      <c r="A1679" s="17">
        <v>311.0</v>
      </c>
      <c r="B1679" s="17">
        <v>2025.0</v>
      </c>
      <c r="C1679" s="18" t="s">
        <v>495</v>
      </c>
      <c r="D1679" s="18" t="s">
        <v>728</v>
      </c>
      <c r="E1679" s="18" t="s">
        <v>2943</v>
      </c>
      <c r="F1679" s="19">
        <v>1160000.0</v>
      </c>
      <c r="G1679" s="18" t="s">
        <v>329</v>
      </c>
      <c r="H1679" s="18" t="s">
        <v>27</v>
      </c>
      <c r="I1679" s="18" t="s">
        <v>463</v>
      </c>
      <c r="J1679" s="72"/>
      <c r="K1679" s="20"/>
      <c r="L1679" s="71">
        <v>0.0</v>
      </c>
      <c r="M1679" s="18"/>
      <c r="N1679" s="19">
        <v>0.0</v>
      </c>
      <c r="O1679" s="19">
        <v>0.0</v>
      </c>
      <c r="P1679" s="19">
        <f t="shared" si="187"/>
        <v>0</v>
      </c>
      <c r="Q1679" s="18"/>
      <c r="R1679" s="18"/>
      <c r="S1679" s="18"/>
      <c r="T1679" s="18"/>
      <c r="U1679" s="18"/>
      <c r="V1679" s="18" t="s">
        <v>4224</v>
      </c>
      <c r="W1679" s="32" t="s">
        <v>2295</v>
      </c>
    </row>
    <row r="1680" ht="39.75" customHeight="1">
      <c r="A1680" s="17">
        <v>311.0</v>
      </c>
      <c r="B1680" s="17">
        <v>2025.0</v>
      </c>
      <c r="C1680" s="18" t="s">
        <v>495</v>
      </c>
      <c r="D1680" s="18" t="s">
        <v>728</v>
      </c>
      <c r="E1680" s="18" t="s">
        <v>2943</v>
      </c>
      <c r="F1680" s="19">
        <v>500000.0</v>
      </c>
      <c r="G1680" s="18" t="s">
        <v>329</v>
      </c>
      <c r="H1680" s="18" t="s">
        <v>27</v>
      </c>
      <c r="I1680" s="18" t="s">
        <v>28</v>
      </c>
      <c r="J1680" s="72"/>
      <c r="K1680" s="20"/>
      <c r="L1680" s="71">
        <v>0.0</v>
      </c>
      <c r="M1680" s="18"/>
      <c r="N1680" s="19">
        <v>0.0</v>
      </c>
      <c r="O1680" s="19">
        <v>0.0</v>
      </c>
      <c r="P1680" s="19">
        <f t="shared" si="187"/>
        <v>0</v>
      </c>
      <c r="Q1680" s="18"/>
      <c r="R1680" s="18"/>
      <c r="S1680" s="18"/>
      <c r="T1680" s="18"/>
      <c r="U1680" s="18"/>
      <c r="V1680" s="18" t="s">
        <v>4224</v>
      </c>
      <c r="W1680" s="32" t="s">
        <v>2295</v>
      </c>
    </row>
    <row r="1681" ht="39.75" customHeight="1">
      <c r="A1681" s="43">
        <v>312.0</v>
      </c>
      <c r="B1681" s="43">
        <v>2025.0</v>
      </c>
      <c r="C1681" s="44" t="s">
        <v>495</v>
      </c>
      <c r="D1681" s="44" t="s">
        <v>728</v>
      </c>
      <c r="E1681" s="44" t="s">
        <v>2943</v>
      </c>
      <c r="F1681" s="45">
        <v>4641500.0</v>
      </c>
      <c r="G1681" s="44" t="s">
        <v>737</v>
      </c>
      <c r="H1681" s="44" t="s">
        <v>27</v>
      </c>
      <c r="I1681" s="44" t="s">
        <v>40</v>
      </c>
      <c r="J1681" s="69" t="s">
        <v>4225</v>
      </c>
      <c r="K1681" s="46">
        <v>45925.0</v>
      </c>
      <c r="L1681" s="45">
        <v>4641500.0</v>
      </c>
      <c r="M1681" s="44" t="s">
        <v>4226</v>
      </c>
      <c r="N1681" s="45">
        <v>2100000.0</v>
      </c>
      <c r="O1681" s="45">
        <v>0.0</v>
      </c>
      <c r="P1681" s="45">
        <f t="shared" ref="P1681:P1685" si="188">SUM(F1681-O1681)</f>
        <v>4641500</v>
      </c>
      <c r="Q1681" s="44"/>
      <c r="R1681" s="44"/>
      <c r="S1681" s="44" t="s">
        <v>43</v>
      </c>
      <c r="T1681" s="44"/>
      <c r="U1681" s="44"/>
      <c r="V1681" s="44" t="s">
        <v>4227</v>
      </c>
      <c r="W1681" s="44" t="s">
        <v>4228</v>
      </c>
    </row>
    <row r="1682" ht="39.75" customHeight="1">
      <c r="A1682" s="43">
        <v>312.0</v>
      </c>
      <c r="B1682" s="43">
        <v>2025.0</v>
      </c>
      <c r="C1682" s="44" t="s">
        <v>495</v>
      </c>
      <c r="D1682" s="44" t="s">
        <v>728</v>
      </c>
      <c r="E1682" s="44" t="s">
        <v>2943</v>
      </c>
      <c r="F1682" s="45">
        <v>358500.0</v>
      </c>
      <c r="G1682" s="44" t="s">
        <v>737</v>
      </c>
      <c r="H1682" s="44" t="s">
        <v>27</v>
      </c>
      <c r="I1682" s="44" t="s">
        <v>347</v>
      </c>
      <c r="J1682" s="69" t="s">
        <v>4229</v>
      </c>
      <c r="K1682" s="46">
        <v>45925.0</v>
      </c>
      <c r="L1682" s="45">
        <v>358500.0</v>
      </c>
      <c r="M1682" s="44" t="s">
        <v>4230</v>
      </c>
      <c r="N1682" s="45">
        <v>0.0</v>
      </c>
      <c r="O1682" s="45">
        <v>0.0</v>
      </c>
      <c r="P1682" s="45">
        <f t="shared" si="188"/>
        <v>358500</v>
      </c>
      <c r="Q1682" s="44"/>
      <c r="R1682" s="44"/>
      <c r="S1682" s="44" t="s">
        <v>43</v>
      </c>
      <c r="T1682" s="44"/>
      <c r="U1682" s="44"/>
      <c r="V1682" s="44" t="s">
        <v>4227</v>
      </c>
      <c r="W1682" s="44" t="s">
        <v>4228</v>
      </c>
    </row>
    <row r="1683" ht="39.75" customHeight="1">
      <c r="A1683" s="7">
        <v>313.0</v>
      </c>
      <c r="B1683" s="7">
        <v>2025.0</v>
      </c>
      <c r="C1683" s="8" t="s">
        <v>495</v>
      </c>
      <c r="D1683" s="8" t="s">
        <v>728</v>
      </c>
      <c r="E1683" s="8" t="s">
        <v>2943</v>
      </c>
      <c r="F1683" s="10">
        <v>1201204.45</v>
      </c>
      <c r="G1683" s="8" t="s">
        <v>66</v>
      </c>
      <c r="H1683" s="8" t="s">
        <v>27</v>
      </c>
      <c r="I1683" s="8" t="s">
        <v>67</v>
      </c>
      <c r="J1683" s="8" t="s">
        <v>4231</v>
      </c>
      <c r="K1683" s="11">
        <v>45790.0</v>
      </c>
      <c r="L1683" s="10">
        <v>1201204.45</v>
      </c>
      <c r="M1683" s="8" t="s">
        <v>1924</v>
      </c>
      <c r="N1683" s="10">
        <v>1201204.45</v>
      </c>
      <c r="O1683" s="10">
        <v>1201204.45</v>
      </c>
      <c r="P1683" s="10">
        <f t="shared" si="188"/>
        <v>0</v>
      </c>
      <c r="Q1683" s="8"/>
      <c r="R1683" s="8"/>
      <c r="S1683" s="8" t="s">
        <v>31</v>
      </c>
      <c r="T1683" s="8"/>
      <c r="U1683" s="8"/>
      <c r="V1683" s="8" t="s">
        <v>4232</v>
      </c>
      <c r="W1683" s="8" t="s">
        <v>4233</v>
      </c>
    </row>
    <row r="1684" ht="39.75" customHeight="1">
      <c r="A1684" s="7">
        <v>313.0</v>
      </c>
      <c r="B1684" s="7">
        <v>2025.0</v>
      </c>
      <c r="C1684" s="8" t="s">
        <v>495</v>
      </c>
      <c r="D1684" s="8" t="s">
        <v>728</v>
      </c>
      <c r="E1684" s="8" t="s">
        <v>2943</v>
      </c>
      <c r="F1684" s="10">
        <v>2295307.77</v>
      </c>
      <c r="G1684" s="8" t="s">
        <v>66</v>
      </c>
      <c r="H1684" s="8" t="s">
        <v>27</v>
      </c>
      <c r="I1684" s="8" t="s">
        <v>67</v>
      </c>
      <c r="J1684" s="8" t="s">
        <v>4234</v>
      </c>
      <c r="K1684" s="11">
        <v>45806.0</v>
      </c>
      <c r="L1684" s="10">
        <v>2295307.77</v>
      </c>
      <c r="M1684" s="8" t="s">
        <v>1924</v>
      </c>
      <c r="N1684" s="10">
        <v>2295307.77</v>
      </c>
      <c r="O1684" s="10">
        <v>2295307.77</v>
      </c>
      <c r="P1684" s="10">
        <f t="shared" si="188"/>
        <v>0</v>
      </c>
      <c r="Q1684" s="8"/>
      <c r="R1684" s="8"/>
      <c r="S1684" s="8" t="s">
        <v>31</v>
      </c>
      <c r="T1684" s="8"/>
      <c r="U1684" s="8"/>
      <c r="V1684" s="8" t="s">
        <v>4232</v>
      </c>
      <c r="W1684" s="8" t="s">
        <v>4235</v>
      </c>
    </row>
    <row r="1685" ht="39.75" customHeight="1">
      <c r="A1685" s="7">
        <v>313.0</v>
      </c>
      <c r="B1685" s="7">
        <v>2025.0</v>
      </c>
      <c r="C1685" s="8" t="s">
        <v>495</v>
      </c>
      <c r="D1685" s="8" t="s">
        <v>728</v>
      </c>
      <c r="E1685" s="8" t="s">
        <v>2943</v>
      </c>
      <c r="F1685" s="10">
        <v>1053000.0</v>
      </c>
      <c r="G1685" s="8" t="s">
        <v>66</v>
      </c>
      <c r="H1685" s="8" t="s">
        <v>27</v>
      </c>
      <c r="I1685" s="8" t="s">
        <v>67</v>
      </c>
      <c r="J1685" s="67" t="s">
        <v>4236</v>
      </c>
      <c r="K1685" s="11">
        <v>45813.0</v>
      </c>
      <c r="L1685" s="68">
        <v>1053000.0</v>
      </c>
      <c r="M1685" s="10" t="s">
        <v>4237</v>
      </c>
      <c r="N1685" s="68">
        <v>1053000.0</v>
      </c>
      <c r="O1685" s="68">
        <v>1053000.0</v>
      </c>
      <c r="P1685" s="10">
        <f t="shared" si="188"/>
        <v>0</v>
      </c>
      <c r="Q1685" s="8"/>
      <c r="R1685" s="8"/>
      <c r="S1685" s="8" t="s">
        <v>31</v>
      </c>
      <c r="T1685" s="8"/>
      <c r="U1685" s="8"/>
      <c r="V1685" s="8" t="s">
        <v>4238</v>
      </c>
      <c r="W1685" s="8" t="s">
        <v>4239</v>
      </c>
    </row>
    <row r="1686" ht="39.75" customHeight="1">
      <c r="A1686" s="17">
        <v>313.0</v>
      </c>
      <c r="B1686" s="17">
        <v>2025.0</v>
      </c>
      <c r="C1686" s="18" t="s">
        <v>495</v>
      </c>
      <c r="D1686" s="18" t="s">
        <v>728</v>
      </c>
      <c r="E1686" s="18" t="s">
        <v>2943</v>
      </c>
      <c r="F1686" s="19">
        <v>450487.78</v>
      </c>
      <c r="G1686" s="18" t="s">
        <v>66</v>
      </c>
      <c r="H1686" s="18" t="s">
        <v>27</v>
      </c>
      <c r="I1686" s="18" t="s">
        <v>67</v>
      </c>
      <c r="J1686" s="18"/>
      <c r="K1686" s="20"/>
      <c r="L1686" s="71">
        <v>0.0</v>
      </c>
      <c r="M1686" s="18"/>
      <c r="N1686" s="19">
        <v>0.0</v>
      </c>
      <c r="O1686" s="19">
        <v>0.0</v>
      </c>
      <c r="P1686" s="19">
        <f>SUM(L1686-O1686)</f>
        <v>0</v>
      </c>
      <c r="Q1686" s="18"/>
      <c r="R1686" s="18"/>
      <c r="S1686" s="18"/>
      <c r="T1686" s="18"/>
      <c r="U1686" s="18"/>
      <c r="V1686" s="18" t="s">
        <v>4232</v>
      </c>
      <c r="W1686" s="18"/>
    </row>
    <row r="1687" ht="39.75" customHeight="1">
      <c r="A1687" s="7">
        <v>314.0</v>
      </c>
      <c r="B1687" s="7">
        <v>2025.0</v>
      </c>
      <c r="C1687" s="8" t="s">
        <v>495</v>
      </c>
      <c r="D1687" s="8" t="s">
        <v>728</v>
      </c>
      <c r="E1687" s="8" t="s">
        <v>2943</v>
      </c>
      <c r="F1687" s="10">
        <v>1997266.02</v>
      </c>
      <c r="G1687" s="8" t="s">
        <v>66</v>
      </c>
      <c r="H1687" s="8" t="s">
        <v>129</v>
      </c>
      <c r="I1687" s="8" t="s">
        <v>67</v>
      </c>
      <c r="J1687" s="70" t="s">
        <v>4240</v>
      </c>
      <c r="K1687" s="21">
        <v>45975.0</v>
      </c>
      <c r="L1687" s="10">
        <v>1997266.02</v>
      </c>
      <c r="M1687" s="9" t="s">
        <v>3616</v>
      </c>
      <c r="N1687" s="10">
        <v>1997266.02</v>
      </c>
      <c r="O1687" s="10">
        <v>1997266.02</v>
      </c>
      <c r="P1687" s="10">
        <f>SUM(F1687-O1687)</f>
        <v>0</v>
      </c>
      <c r="Q1687" s="8"/>
      <c r="R1687" s="8"/>
      <c r="S1687" s="8" t="s">
        <v>31</v>
      </c>
      <c r="T1687" s="8"/>
      <c r="U1687" s="8"/>
      <c r="V1687" s="8" t="s">
        <v>4241</v>
      </c>
      <c r="W1687" s="9" t="s">
        <v>4242</v>
      </c>
    </row>
    <row r="1688" ht="39.75" customHeight="1">
      <c r="A1688" s="17">
        <v>314.0</v>
      </c>
      <c r="B1688" s="17">
        <v>2025.0</v>
      </c>
      <c r="C1688" s="18" t="s">
        <v>495</v>
      </c>
      <c r="D1688" s="18" t="s">
        <v>728</v>
      </c>
      <c r="E1688" s="18" t="s">
        <v>2943</v>
      </c>
      <c r="F1688" s="19">
        <v>2733.98</v>
      </c>
      <c r="G1688" s="18" t="s">
        <v>66</v>
      </c>
      <c r="H1688" s="18" t="s">
        <v>129</v>
      </c>
      <c r="I1688" s="18" t="s">
        <v>67</v>
      </c>
      <c r="J1688" s="85"/>
      <c r="K1688" s="28"/>
      <c r="L1688" s="92">
        <v>0.0</v>
      </c>
      <c r="M1688" s="30"/>
      <c r="N1688" s="19">
        <v>0.0</v>
      </c>
      <c r="O1688" s="19">
        <v>0.0</v>
      </c>
      <c r="P1688" s="19">
        <f>SUM(L1688-O1688)</f>
        <v>0</v>
      </c>
      <c r="Q1688" s="18"/>
      <c r="R1688" s="18"/>
      <c r="S1688" s="18"/>
      <c r="T1688" s="18"/>
      <c r="U1688" s="18"/>
      <c r="V1688" s="18" t="s">
        <v>4241</v>
      </c>
      <c r="W1688" s="30"/>
    </row>
    <row r="1689" ht="39.75" customHeight="1">
      <c r="A1689" s="7">
        <v>315.0</v>
      </c>
      <c r="B1689" s="7">
        <v>2025.0</v>
      </c>
      <c r="C1689" s="8" t="s">
        <v>495</v>
      </c>
      <c r="D1689" s="8" t="s">
        <v>728</v>
      </c>
      <c r="E1689" s="8" t="s">
        <v>2943</v>
      </c>
      <c r="F1689" s="10">
        <v>50146.06</v>
      </c>
      <c r="G1689" s="8" t="s">
        <v>66</v>
      </c>
      <c r="H1689" s="8" t="s">
        <v>27</v>
      </c>
      <c r="I1689" s="8" t="s">
        <v>67</v>
      </c>
      <c r="J1689" s="8" t="s">
        <v>4243</v>
      </c>
      <c r="K1689" s="11">
        <v>45694.0</v>
      </c>
      <c r="L1689" s="68">
        <v>50146.06</v>
      </c>
      <c r="M1689" s="8" t="s">
        <v>1924</v>
      </c>
      <c r="N1689" s="10">
        <v>50146.06</v>
      </c>
      <c r="O1689" s="10">
        <v>50146.06</v>
      </c>
      <c r="P1689" s="10">
        <f t="shared" ref="P1689:P1694" si="189">SUM(F1689-O1689)</f>
        <v>0</v>
      </c>
      <c r="Q1689" s="8"/>
      <c r="R1689" s="8"/>
      <c r="S1689" s="8" t="s">
        <v>31</v>
      </c>
      <c r="T1689" s="8"/>
      <c r="U1689" s="8"/>
      <c r="V1689" s="8" t="s">
        <v>4244</v>
      </c>
      <c r="W1689" s="8" t="s">
        <v>4245</v>
      </c>
    </row>
    <row r="1690" ht="39.75" customHeight="1">
      <c r="A1690" s="7">
        <v>315.0</v>
      </c>
      <c r="B1690" s="7">
        <v>2025.0</v>
      </c>
      <c r="C1690" s="8" t="s">
        <v>495</v>
      </c>
      <c r="D1690" s="8" t="s">
        <v>728</v>
      </c>
      <c r="E1690" s="8" t="s">
        <v>2943</v>
      </c>
      <c r="F1690" s="10">
        <v>4241639.57</v>
      </c>
      <c r="G1690" s="8" t="s">
        <v>66</v>
      </c>
      <c r="H1690" s="8" t="s">
        <v>27</v>
      </c>
      <c r="I1690" s="8" t="s">
        <v>67</v>
      </c>
      <c r="J1690" s="8" t="s">
        <v>4246</v>
      </c>
      <c r="K1690" s="11">
        <v>45709.0</v>
      </c>
      <c r="L1690" s="68">
        <v>4241639.57</v>
      </c>
      <c r="M1690" s="8" t="s">
        <v>1924</v>
      </c>
      <c r="N1690" s="10">
        <v>4241639.57</v>
      </c>
      <c r="O1690" s="10">
        <v>4241639.57</v>
      </c>
      <c r="P1690" s="10">
        <f t="shared" si="189"/>
        <v>0</v>
      </c>
      <c r="Q1690" s="8"/>
      <c r="R1690" s="8"/>
      <c r="S1690" s="8" t="s">
        <v>31</v>
      </c>
      <c r="T1690" s="8"/>
      <c r="U1690" s="8"/>
      <c r="V1690" s="8" t="s">
        <v>4244</v>
      </c>
      <c r="W1690" s="8" t="s">
        <v>4247</v>
      </c>
    </row>
    <row r="1691" ht="39.75" customHeight="1">
      <c r="A1691" s="7">
        <v>315.0</v>
      </c>
      <c r="B1691" s="7">
        <v>2025.0</v>
      </c>
      <c r="C1691" s="8" t="s">
        <v>495</v>
      </c>
      <c r="D1691" s="8" t="s">
        <v>728</v>
      </c>
      <c r="E1691" s="8" t="s">
        <v>2943</v>
      </c>
      <c r="F1691" s="10">
        <v>1400000.0</v>
      </c>
      <c r="G1691" s="8" t="s">
        <v>66</v>
      </c>
      <c r="H1691" s="8" t="s">
        <v>27</v>
      </c>
      <c r="I1691" s="8" t="s">
        <v>67</v>
      </c>
      <c r="J1691" s="8" t="s">
        <v>4248</v>
      </c>
      <c r="K1691" s="11">
        <v>45757.0</v>
      </c>
      <c r="L1691" s="68">
        <v>1400000.0</v>
      </c>
      <c r="M1691" s="8" t="s">
        <v>1924</v>
      </c>
      <c r="N1691" s="10">
        <v>1400000.0</v>
      </c>
      <c r="O1691" s="10">
        <v>1400000.0</v>
      </c>
      <c r="P1691" s="10">
        <f t="shared" si="189"/>
        <v>0</v>
      </c>
      <c r="Q1691" s="8"/>
      <c r="R1691" s="8"/>
      <c r="S1691" s="8" t="s">
        <v>31</v>
      </c>
      <c r="T1691" s="8"/>
      <c r="U1691" s="8"/>
      <c r="V1691" s="8" t="s">
        <v>4244</v>
      </c>
      <c r="W1691" s="8" t="s">
        <v>4249</v>
      </c>
    </row>
    <row r="1692" ht="39.75" customHeight="1">
      <c r="A1692" s="7">
        <v>315.0</v>
      </c>
      <c r="B1692" s="7">
        <v>2025.0</v>
      </c>
      <c r="C1692" s="8" t="s">
        <v>495</v>
      </c>
      <c r="D1692" s="8" t="s">
        <v>728</v>
      </c>
      <c r="E1692" s="8" t="s">
        <v>2943</v>
      </c>
      <c r="F1692" s="10">
        <v>908214.37</v>
      </c>
      <c r="G1692" s="8" t="s">
        <v>66</v>
      </c>
      <c r="H1692" s="8" t="s">
        <v>27</v>
      </c>
      <c r="I1692" s="8" t="s">
        <v>67</v>
      </c>
      <c r="J1692" s="8" t="s">
        <v>4250</v>
      </c>
      <c r="K1692" s="11">
        <v>45757.0</v>
      </c>
      <c r="L1692" s="68">
        <v>908214.37</v>
      </c>
      <c r="M1692" s="8" t="s">
        <v>1924</v>
      </c>
      <c r="N1692" s="68">
        <v>908214.37</v>
      </c>
      <c r="O1692" s="68">
        <v>908214.37</v>
      </c>
      <c r="P1692" s="10">
        <f t="shared" si="189"/>
        <v>0</v>
      </c>
      <c r="Q1692" s="8"/>
      <c r="R1692" s="8"/>
      <c r="S1692" s="8" t="s">
        <v>31</v>
      </c>
      <c r="T1692" s="8"/>
      <c r="U1692" s="8"/>
      <c r="V1692" s="8" t="s">
        <v>4244</v>
      </c>
      <c r="W1692" s="8" t="s">
        <v>4251</v>
      </c>
    </row>
    <row r="1693" ht="39.75" customHeight="1">
      <c r="A1693" s="7">
        <v>315.0</v>
      </c>
      <c r="B1693" s="7">
        <v>2025.0</v>
      </c>
      <c r="C1693" s="8" t="s">
        <v>495</v>
      </c>
      <c r="D1693" s="8" t="s">
        <v>728</v>
      </c>
      <c r="E1693" s="8" t="s">
        <v>2943</v>
      </c>
      <c r="F1693" s="10">
        <v>2116378.58</v>
      </c>
      <c r="G1693" s="8" t="s">
        <v>66</v>
      </c>
      <c r="H1693" s="8" t="s">
        <v>27</v>
      </c>
      <c r="I1693" s="8" t="s">
        <v>67</v>
      </c>
      <c r="J1693" s="8" t="s">
        <v>4252</v>
      </c>
      <c r="K1693" s="11">
        <v>45757.0</v>
      </c>
      <c r="L1693" s="68">
        <v>2116378.58</v>
      </c>
      <c r="M1693" s="8" t="s">
        <v>1924</v>
      </c>
      <c r="N1693" s="10">
        <v>2116378.58</v>
      </c>
      <c r="O1693" s="10">
        <v>2116378.58</v>
      </c>
      <c r="P1693" s="10">
        <f t="shared" si="189"/>
        <v>0</v>
      </c>
      <c r="Q1693" s="8"/>
      <c r="R1693" s="8"/>
      <c r="S1693" s="8" t="s">
        <v>31</v>
      </c>
      <c r="T1693" s="8"/>
      <c r="U1693" s="8"/>
      <c r="V1693" s="8" t="s">
        <v>4244</v>
      </c>
      <c r="W1693" s="8" t="s">
        <v>4253</v>
      </c>
    </row>
    <row r="1694" ht="39.75" customHeight="1">
      <c r="A1694" s="7">
        <v>315.0</v>
      </c>
      <c r="B1694" s="7">
        <v>2025.0</v>
      </c>
      <c r="C1694" s="8" t="s">
        <v>495</v>
      </c>
      <c r="D1694" s="8" t="s">
        <v>728</v>
      </c>
      <c r="E1694" s="8" t="s">
        <v>2943</v>
      </c>
      <c r="F1694" s="10">
        <v>1281806.29</v>
      </c>
      <c r="G1694" s="8" t="s">
        <v>66</v>
      </c>
      <c r="H1694" s="8" t="s">
        <v>27</v>
      </c>
      <c r="I1694" s="8" t="s">
        <v>67</v>
      </c>
      <c r="J1694" s="67" t="s">
        <v>4254</v>
      </c>
      <c r="K1694" s="11">
        <v>45810.0</v>
      </c>
      <c r="L1694" s="10">
        <v>1281806.29</v>
      </c>
      <c r="M1694" s="10" t="s">
        <v>1924</v>
      </c>
      <c r="N1694" s="10">
        <v>1281806.29</v>
      </c>
      <c r="O1694" s="10">
        <v>1281806.29</v>
      </c>
      <c r="P1694" s="10">
        <f t="shared" si="189"/>
        <v>0</v>
      </c>
      <c r="Q1694" s="8"/>
      <c r="R1694" s="8"/>
      <c r="S1694" s="8" t="s">
        <v>31</v>
      </c>
      <c r="T1694" s="8"/>
      <c r="U1694" s="8"/>
      <c r="V1694" s="8" t="s">
        <v>4244</v>
      </c>
      <c r="W1694" s="8" t="s">
        <v>4255</v>
      </c>
    </row>
    <row r="1695" ht="39.75" customHeight="1">
      <c r="A1695" s="17">
        <v>315.0</v>
      </c>
      <c r="B1695" s="17">
        <v>2025.0</v>
      </c>
      <c r="C1695" s="18" t="s">
        <v>495</v>
      </c>
      <c r="D1695" s="18" t="s">
        <v>728</v>
      </c>
      <c r="E1695" s="18" t="s">
        <v>2943</v>
      </c>
      <c r="F1695" s="19">
        <v>1815.13</v>
      </c>
      <c r="G1695" s="18" t="s">
        <v>66</v>
      </c>
      <c r="H1695" s="18" t="s">
        <v>27</v>
      </c>
      <c r="I1695" s="18" t="s">
        <v>67</v>
      </c>
      <c r="J1695" s="72"/>
      <c r="K1695" s="20"/>
      <c r="L1695" s="71">
        <v>0.0</v>
      </c>
      <c r="M1695" s="19"/>
      <c r="N1695" s="19">
        <v>0.0</v>
      </c>
      <c r="O1695" s="19">
        <v>0.0</v>
      </c>
      <c r="P1695" s="19">
        <f>SUM(L1695-O1695)</f>
        <v>0</v>
      </c>
      <c r="Q1695" s="18"/>
      <c r="R1695" s="18"/>
      <c r="S1695" s="18"/>
      <c r="T1695" s="18"/>
      <c r="U1695" s="18"/>
      <c r="V1695" s="18" t="s">
        <v>4244</v>
      </c>
      <c r="W1695" s="18"/>
    </row>
    <row r="1696" ht="39.75" customHeight="1">
      <c r="A1696" s="7">
        <v>316.0</v>
      </c>
      <c r="B1696" s="7">
        <v>2025.0</v>
      </c>
      <c r="C1696" s="8" t="s">
        <v>495</v>
      </c>
      <c r="D1696" s="8" t="s">
        <v>728</v>
      </c>
      <c r="E1696" s="8" t="s">
        <v>2943</v>
      </c>
      <c r="F1696" s="10">
        <v>600000.0</v>
      </c>
      <c r="G1696" s="8" t="s">
        <v>66</v>
      </c>
      <c r="H1696" s="8" t="s">
        <v>27</v>
      </c>
      <c r="I1696" s="8" t="s">
        <v>67</v>
      </c>
      <c r="J1696" s="8" t="s">
        <v>4256</v>
      </c>
      <c r="K1696" s="11">
        <v>45728.0</v>
      </c>
      <c r="L1696" s="68">
        <v>600000.0</v>
      </c>
      <c r="M1696" s="8" t="s">
        <v>2015</v>
      </c>
      <c r="N1696" s="10">
        <v>600000.0</v>
      </c>
      <c r="O1696" s="10">
        <v>600000.0</v>
      </c>
      <c r="P1696" s="10">
        <f t="shared" ref="P1696:P1702" si="190">SUM(F1696-O1696)</f>
        <v>0</v>
      </c>
      <c r="Q1696" s="8"/>
      <c r="R1696" s="8"/>
      <c r="S1696" s="8" t="s">
        <v>31</v>
      </c>
      <c r="T1696" s="8"/>
      <c r="U1696" s="8"/>
      <c r="V1696" s="8" t="s">
        <v>4257</v>
      </c>
      <c r="W1696" s="8" t="s">
        <v>4258</v>
      </c>
    </row>
    <row r="1697" ht="39.75" customHeight="1">
      <c r="A1697" s="7">
        <v>316.0</v>
      </c>
      <c r="B1697" s="7">
        <v>2025.0</v>
      </c>
      <c r="C1697" s="8" t="s">
        <v>495</v>
      </c>
      <c r="D1697" s="8" t="s">
        <v>728</v>
      </c>
      <c r="E1697" s="8" t="s">
        <v>2943</v>
      </c>
      <c r="F1697" s="10">
        <v>1200000.0</v>
      </c>
      <c r="G1697" s="8" t="s">
        <v>66</v>
      </c>
      <c r="H1697" s="8" t="s">
        <v>27</v>
      </c>
      <c r="I1697" s="8" t="s">
        <v>67</v>
      </c>
      <c r="J1697" s="8" t="s">
        <v>4259</v>
      </c>
      <c r="K1697" s="11">
        <v>45846.0</v>
      </c>
      <c r="L1697" s="68">
        <v>1200000.0</v>
      </c>
      <c r="M1697" s="8" t="s">
        <v>2015</v>
      </c>
      <c r="N1697" s="68">
        <v>1200000.0</v>
      </c>
      <c r="O1697" s="68">
        <v>1200000.0</v>
      </c>
      <c r="P1697" s="10">
        <f t="shared" si="190"/>
        <v>0</v>
      </c>
      <c r="Q1697" s="8"/>
      <c r="R1697" s="8"/>
      <c r="S1697" s="8" t="s">
        <v>31</v>
      </c>
      <c r="T1697" s="8"/>
      <c r="U1697" s="8"/>
      <c r="V1697" s="8" t="s">
        <v>4257</v>
      </c>
      <c r="W1697" s="8" t="s">
        <v>4260</v>
      </c>
    </row>
    <row r="1698" ht="39.75" customHeight="1">
      <c r="A1698" s="7">
        <v>316.0</v>
      </c>
      <c r="B1698" s="7">
        <v>2025.0</v>
      </c>
      <c r="C1698" s="8" t="s">
        <v>495</v>
      </c>
      <c r="D1698" s="8" t="s">
        <v>728</v>
      </c>
      <c r="E1698" s="8" t="s">
        <v>2943</v>
      </c>
      <c r="F1698" s="10">
        <v>300000.0</v>
      </c>
      <c r="G1698" s="8" t="s">
        <v>66</v>
      </c>
      <c r="H1698" s="8" t="s">
        <v>27</v>
      </c>
      <c r="I1698" s="8" t="s">
        <v>67</v>
      </c>
      <c r="J1698" s="8" t="s">
        <v>4261</v>
      </c>
      <c r="K1698" s="11">
        <v>45866.0</v>
      </c>
      <c r="L1698" s="68">
        <v>300000.0</v>
      </c>
      <c r="M1698" s="8" t="s">
        <v>2015</v>
      </c>
      <c r="N1698" s="68">
        <v>300000.0</v>
      </c>
      <c r="O1698" s="68">
        <v>300000.0</v>
      </c>
      <c r="P1698" s="10">
        <f t="shared" si="190"/>
        <v>0</v>
      </c>
      <c r="Q1698" s="8"/>
      <c r="R1698" s="8"/>
      <c r="S1698" s="8" t="s">
        <v>31</v>
      </c>
      <c r="T1698" s="8"/>
      <c r="U1698" s="8"/>
      <c r="V1698" s="8" t="s">
        <v>4257</v>
      </c>
      <c r="W1698" s="8" t="s">
        <v>4262</v>
      </c>
    </row>
    <row r="1699" ht="39.75" customHeight="1">
      <c r="A1699" s="7">
        <v>316.0</v>
      </c>
      <c r="B1699" s="7">
        <v>2025.0</v>
      </c>
      <c r="C1699" s="8" t="s">
        <v>495</v>
      </c>
      <c r="D1699" s="8" t="s">
        <v>728</v>
      </c>
      <c r="E1699" s="8" t="s">
        <v>2943</v>
      </c>
      <c r="F1699" s="10">
        <v>700000.0</v>
      </c>
      <c r="G1699" s="8" t="s">
        <v>66</v>
      </c>
      <c r="H1699" s="8" t="s">
        <v>27</v>
      </c>
      <c r="I1699" s="8" t="s">
        <v>67</v>
      </c>
      <c r="J1699" s="8" t="s">
        <v>4263</v>
      </c>
      <c r="K1699" s="11">
        <v>45881.0</v>
      </c>
      <c r="L1699" s="68">
        <v>700000.0</v>
      </c>
      <c r="M1699" s="8" t="s">
        <v>4264</v>
      </c>
      <c r="N1699" s="68">
        <v>700000.0</v>
      </c>
      <c r="O1699" s="68">
        <v>700000.0</v>
      </c>
      <c r="P1699" s="10">
        <f t="shared" si="190"/>
        <v>0</v>
      </c>
      <c r="Q1699" s="8"/>
      <c r="R1699" s="8"/>
      <c r="S1699" s="8" t="s">
        <v>31</v>
      </c>
      <c r="T1699" s="8"/>
      <c r="U1699" s="8"/>
      <c r="V1699" s="8" t="s">
        <v>4265</v>
      </c>
      <c r="W1699" s="8" t="s">
        <v>4266</v>
      </c>
    </row>
    <row r="1700" ht="39.75" customHeight="1">
      <c r="A1700" s="7">
        <v>316.0</v>
      </c>
      <c r="B1700" s="7">
        <v>2025.0</v>
      </c>
      <c r="C1700" s="8" t="s">
        <v>495</v>
      </c>
      <c r="D1700" s="8" t="s">
        <v>728</v>
      </c>
      <c r="E1700" s="8" t="s">
        <v>2943</v>
      </c>
      <c r="F1700" s="10">
        <v>18947.71</v>
      </c>
      <c r="G1700" s="8" t="s">
        <v>66</v>
      </c>
      <c r="H1700" s="8" t="s">
        <v>27</v>
      </c>
      <c r="I1700" s="8" t="s">
        <v>67</v>
      </c>
      <c r="J1700" s="67" t="s">
        <v>4267</v>
      </c>
      <c r="K1700" s="11">
        <v>45986.0</v>
      </c>
      <c r="L1700" s="10">
        <v>18947.71</v>
      </c>
      <c r="M1700" s="8" t="s">
        <v>2015</v>
      </c>
      <c r="N1700" s="10">
        <v>18947.71</v>
      </c>
      <c r="O1700" s="10">
        <v>18947.71</v>
      </c>
      <c r="P1700" s="10">
        <f t="shared" si="190"/>
        <v>0</v>
      </c>
      <c r="Q1700" s="8"/>
      <c r="R1700" s="8"/>
      <c r="S1700" s="8" t="s">
        <v>31</v>
      </c>
      <c r="T1700" s="8"/>
      <c r="U1700" s="8"/>
      <c r="V1700" s="8" t="s">
        <v>4257</v>
      </c>
      <c r="W1700" s="36" t="s">
        <v>4260</v>
      </c>
    </row>
    <row r="1701" ht="39.75" customHeight="1">
      <c r="A1701" s="7">
        <v>316.0</v>
      </c>
      <c r="B1701" s="7">
        <v>2025.0</v>
      </c>
      <c r="C1701" s="8" t="s">
        <v>495</v>
      </c>
      <c r="D1701" s="8" t="s">
        <v>728</v>
      </c>
      <c r="E1701" s="8" t="s">
        <v>2943</v>
      </c>
      <c r="F1701" s="68">
        <v>90000.0</v>
      </c>
      <c r="G1701" s="8" t="s">
        <v>66</v>
      </c>
      <c r="H1701" s="8" t="s">
        <v>27</v>
      </c>
      <c r="I1701" s="8" t="s">
        <v>67</v>
      </c>
      <c r="J1701" s="67" t="s">
        <v>4268</v>
      </c>
      <c r="K1701" s="11">
        <v>45995.0</v>
      </c>
      <c r="L1701" s="68">
        <v>90000.0</v>
      </c>
      <c r="M1701" s="8" t="s">
        <v>4264</v>
      </c>
      <c r="N1701" s="68">
        <v>90000.0</v>
      </c>
      <c r="O1701" s="68">
        <v>90000.0</v>
      </c>
      <c r="P1701" s="10">
        <f t="shared" si="190"/>
        <v>0</v>
      </c>
      <c r="Q1701" s="8"/>
      <c r="R1701" s="8"/>
      <c r="S1701" s="8" t="s">
        <v>31</v>
      </c>
      <c r="T1701" s="8"/>
      <c r="U1701" s="8"/>
      <c r="V1701" s="8" t="s">
        <v>4269</v>
      </c>
      <c r="W1701" s="8" t="s">
        <v>4270</v>
      </c>
    </row>
    <row r="1702" ht="39.75" customHeight="1">
      <c r="A1702" s="7">
        <v>316.0</v>
      </c>
      <c r="B1702" s="7">
        <v>2025.0</v>
      </c>
      <c r="C1702" s="8" t="s">
        <v>495</v>
      </c>
      <c r="D1702" s="8" t="s">
        <v>728</v>
      </c>
      <c r="E1702" s="8" t="s">
        <v>2943</v>
      </c>
      <c r="F1702" s="10">
        <v>967344.16</v>
      </c>
      <c r="G1702" s="8" t="s">
        <v>507</v>
      </c>
      <c r="H1702" s="8" t="s">
        <v>27</v>
      </c>
      <c r="I1702" s="8" t="s">
        <v>67</v>
      </c>
      <c r="J1702" s="67" t="s">
        <v>4271</v>
      </c>
      <c r="K1702" s="11">
        <v>46001.0</v>
      </c>
      <c r="L1702" s="10">
        <v>967344.16</v>
      </c>
      <c r="M1702" s="8" t="s">
        <v>4272</v>
      </c>
      <c r="N1702" s="10">
        <v>967344.16</v>
      </c>
      <c r="O1702" s="10">
        <v>967344.16</v>
      </c>
      <c r="P1702" s="10">
        <f t="shared" si="190"/>
        <v>0</v>
      </c>
      <c r="Q1702" s="8"/>
      <c r="R1702" s="8"/>
      <c r="S1702" s="8" t="s">
        <v>31</v>
      </c>
      <c r="T1702" s="8"/>
      <c r="U1702" s="8"/>
      <c r="V1702" s="8" t="s">
        <v>4273</v>
      </c>
      <c r="W1702" s="8" t="s">
        <v>4274</v>
      </c>
    </row>
    <row r="1703" ht="39.75" customHeight="1">
      <c r="A1703" s="17">
        <v>316.0</v>
      </c>
      <c r="B1703" s="17">
        <v>2025.0</v>
      </c>
      <c r="C1703" s="18" t="s">
        <v>495</v>
      </c>
      <c r="D1703" s="18" t="s">
        <v>728</v>
      </c>
      <c r="E1703" s="18" t="s">
        <v>2943</v>
      </c>
      <c r="F1703" s="71">
        <v>846.373</v>
      </c>
      <c r="G1703" s="18" t="s">
        <v>507</v>
      </c>
      <c r="H1703" s="18" t="s">
        <v>27</v>
      </c>
      <c r="I1703" s="18" t="s">
        <v>67</v>
      </c>
      <c r="J1703" s="72"/>
      <c r="K1703" s="20"/>
      <c r="L1703" s="71">
        <v>0.0</v>
      </c>
      <c r="M1703" s="18"/>
      <c r="N1703" s="19">
        <v>0.0</v>
      </c>
      <c r="O1703" s="19">
        <v>0.0</v>
      </c>
      <c r="P1703" s="19">
        <f t="shared" ref="P1703:P1704" si="191">SUM(L1703-O1703)</f>
        <v>0</v>
      </c>
      <c r="Q1703" s="18"/>
      <c r="R1703" s="18"/>
      <c r="S1703" s="18"/>
      <c r="T1703" s="18"/>
      <c r="U1703" s="18"/>
      <c r="V1703" s="18" t="s">
        <v>4273</v>
      </c>
      <c r="W1703" s="18"/>
    </row>
    <row r="1704" ht="39.75" customHeight="1">
      <c r="A1704" s="17">
        <v>316.0</v>
      </c>
      <c r="B1704" s="17">
        <v>2025.0</v>
      </c>
      <c r="C1704" s="18" t="s">
        <v>495</v>
      </c>
      <c r="D1704" s="18" t="s">
        <v>728</v>
      </c>
      <c r="E1704" s="18" t="s">
        <v>2943</v>
      </c>
      <c r="F1704" s="71">
        <v>1052.29</v>
      </c>
      <c r="G1704" s="18" t="s">
        <v>66</v>
      </c>
      <c r="H1704" s="18" t="s">
        <v>27</v>
      </c>
      <c r="I1704" s="18" t="s">
        <v>67</v>
      </c>
      <c r="J1704" s="72"/>
      <c r="K1704" s="20"/>
      <c r="L1704" s="71">
        <v>0.0</v>
      </c>
      <c r="M1704" s="18"/>
      <c r="N1704" s="19">
        <v>0.0</v>
      </c>
      <c r="O1704" s="19">
        <v>0.0</v>
      </c>
      <c r="P1704" s="19">
        <f t="shared" si="191"/>
        <v>0</v>
      </c>
      <c r="Q1704" s="18"/>
      <c r="R1704" s="18"/>
      <c r="S1704" s="18"/>
      <c r="T1704" s="18"/>
      <c r="U1704" s="18"/>
      <c r="V1704" s="18" t="s">
        <v>4257</v>
      </c>
      <c r="W1704" s="18"/>
    </row>
    <row r="1705" ht="39.75" customHeight="1">
      <c r="A1705" s="7">
        <v>317.0</v>
      </c>
      <c r="B1705" s="7">
        <v>2025.0</v>
      </c>
      <c r="C1705" s="8" t="s">
        <v>495</v>
      </c>
      <c r="D1705" s="8" t="s">
        <v>728</v>
      </c>
      <c r="E1705" s="8" t="s">
        <v>2943</v>
      </c>
      <c r="F1705" s="10">
        <v>1200000.0</v>
      </c>
      <c r="G1705" s="8" t="s">
        <v>66</v>
      </c>
      <c r="H1705" s="8" t="s">
        <v>27</v>
      </c>
      <c r="I1705" s="8" t="s">
        <v>67</v>
      </c>
      <c r="J1705" s="67" t="s">
        <v>4275</v>
      </c>
      <c r="K1705" s="11">
        <v>46010.0</v>
      </c>
      <c r="L1705" s="10">
        <v>1200000.0</v>
      </c>
      <c r="M1705" s="8" t="s">
        <v>2033</v>
      </c>
      <c r="N1705" s="10">
        <v>1200000.0</v>
      </c>
      <c r="O1705" s="10">
        <v>1200000.0</v>
      </c>
      <c r="P1705" s="10">
        <f t="shared" ref="P1705:P1714" si="192">SUM(F1705-O1705)</f>
        <v>0</v>
      </c>
      <c r="Q1705" s="8"/>
      <c r="R1705" s="8"/>
      <c r="S1705" s="8" t="s">
        <v>31</v>
      </c>
      <c r="T1705" s="8"/>
      <c r="U1705" s="8"/>
      <c r="V1705" s="8" t="s">
        <v>4276</v>
      </c>
      <c r="W1705" s="8" t="s">
        <v>4277</v>
      </c>
    </row>
    <row r="1706" ht="39.75" customHeight="1">
      <c r="A1706" s="43">
        <v>318.0</v>
      </c>
      <c r="B1706" s="43">
        <v>2025.0</v>
      </c>
      <c r="C1706" s="44" t="s">
        <v>495</v>
      </c>
      <c r="D1706" s="44" t="s">
        <v>728</v>
      </c>
      <c r="E1706" s="44" t="s">
        <v>2943</v>
      </c>
      <c r="F1706" s="91">
        <v>1234888.4</v>
      </c>
      <c r="G1706" s="44" t="s">
        <v>66</v>
      </c>
      <c r="H1706" s="44" t="s">
        <v>27</v>
      </c>
      <c r="I1706" s="44" t="s">
        <v>223</v>
      </c>
      <c r="J1706" s="44" t="s">
        <v>4278</v>
      </c>
      <c r="K1706" s="46">
        <v>45855.0</v>
      </c>
      <c r="L1706" s="73">
        <v>1234888.4</v>
      </c>
      <c r="M1706" s="44" t="s">
        <v>2107</v>
      </c>
      <c r="N1706" s="45">
        <v>682995.15</v>
      </c>
      <c r="O1706" s="45">
        <v>682995.15</v>
      </c>
      <c r="P1706" s="45">
        <f t="shared" si="192"/>
        <v>551893.25</v>
      </c>
      <c r="Q1706" s="44"/>
      <c r="R1706" s="44"/>
      <c r="S1706" s="44" t="s">
        <v>31</v>
      </c>
      <c r="T1706" s="44"/>
      <c r="U1706" s="44"/>
      <c r="V1706" s="44" t="s">
        <v>4279</v>
      </c>
      <c r="W1706" s="44" t="s">
        <v>4280</v>
      </c>
    </row>
    <row r="1707" ht="39.75" customHeight="1">
      <c r="A1707" s="43">
        <v>318.0</v>
      </c>
      <c r="B1707" s="43">
        <v>2025.0</v>
      </c>
      <c r="C1707" s="44" t="s">
        <v>495</v>
      </c>
      <c r="D1707" s="44" t="s">
        <v>728</v>
      </c>
      <c r="E1707" s="44" t="s">
        <v>2943</v>
      </c>
      <c r="F1707" s="91">
        <v>806017.34</v>
      </c>
      <c r="G1707" s="44" t="s">
        <v>66</v>
      </c>
      <c r="H1707" s="44" t="s">
        <v>27</v>
      </c>
      <c r="I1707" s="44" t="s">
        <v>223</v>
      </c>
      <c r="J1707" s="44" t="s">
        <v>4281</v>
      </c>
      <c r="K1707" s="46">
        <v>45855.0</v>
      </c>
      <c r="L1707" s="73">
        <v>806017.34</v>
      </c>
      <c r="M1707" s="44" t="s">
        <v>3992</v>
      </c>
      <c r="N1707" s="45">
        <v>345190.97</v>
      </c>
      <c r="O1707" s="45">
        <v>345190.97</v>
      </c>
      <c r="P1707" s="45">
        <f t="shared" si="192"/>
        <v>460826.37</v>
      </c>
      <c r="Q1707" s="44"/>
      <c r="R1707" s="44"/>
      <c r="S1707" s="44" t="s">
        <v>31</v>
      </c>
      <c r="T1707" s="44"/>
      <c r="U1707" s="44"/>
      <c r="V1707" s="44" t="s">
        <v>4282</v>
      </c>
      <c r="W1707" s="44" t="s">
        <v>4280</v>
      </c>
    </row>
    <row r="1708" ht="39.75" customHeight="1">
      <c r="A1708" s="7">
        <v>318.0</v>
      </c>
      <c r="B1708" s="7">
        <v>2025.0</v>
      </c>
      <c r="C1708" s="8" t="s">
        <v>495</v>
      </c>
      <c r="D1708" s="8" t="s">
        <v>728</v>
      </c>
      <c r="E1708" s="8" t="s">
        <v>2943</v>
      </c>
      <c r="F1708" s="22">
        <v>240697.0</v>
      </c>
      <c r="G1708" s="8" t="s">
        <v>66</v>
      </c>
      <c r="H1708" s="8" t="s">
        <v>27</v>
      </c>
      <c r="I1708" s="8" t="s">
        <v>223</v>
      </c>
      <c r="J1708" s="70" t="s">
        <v>4283</v>
      </c>
      <c r="K1708" s="21">
        <v>45971.0</v>
      </c>
      <c r="L1708" s="76">
        <v>240697.0</v>
      </c>
      <c r="M1708" s="9" t="s">
        <v>2107</v>
      </c>
      <c r="N1708" s="76">
        <v>240697.0</v>
      </c>
      <c r="O1708" s="76">
        <v>240697.0</v>
      </c>
      <c r="P1708" s="10">
        <f t="shared" si="192"/>
        <v>0</v>
      </c>
      <c r="Q1708" s="8"/>
      <c r="R1708" s="8"/>
      <c r="S1708" s="8" t="s">
        <v>31</v>
      </c>
      <c r="T1708" s="8"/>
      <c r="U1708" s="8"/>
      <c r="V1708" s="8" t="s">
        <v>4284</v>
      </c>
      <c r="W1708" s="9" t="s">
        <v>4285</v>
      </c>
    </row>
    <row r="1709" ht="39.75" customHeight="1">
      <c r="A1709" s="43">
        <v>318.0</v>
      </c>
      <c r="B1709" s="43">
        <v>2025.0</v>
      </c>
      <c r="C1709" s="44" t="s">
        <v>495</v>
      </c>
      <c r="D1709" s="44" t="s">
        <v>728</v>
      </c>
      <c r="E1709" s="44" t="s">
        <v>2943</v>
      </c>
      <c r="F1709" s="95">
        <v>87000.0</v>
      </c>
      <c r="G1709" s="44" t="s">
        <v>66</v>
      </c>
      <c r="H1709" s="44" t="s">
        <v>27</v>
      </c>
      <c r="I1709" s="44" t="s">
        <v>67</v>
      </c>
      <c r="J1709" s="69" t="s">
        <v>4286</v>
      </c>
      <c r="K1709" s="46">
        <v>45987.0</v>
      </c>
      <c r="L1709" s="73">
        <v>87000.0</v>
      </c>
      <c r="M1709" s="44" t="s">
        <v>1924</v>
      </c>
      <c r="N1709" s="45">
        <v>64375.221</v>
      </c>
      <c r="O1709" s="45">
        <v>64375.221</v>
      </c>
      <c r="P1709" s="45">
        <f t="shared" si="192"/>
        <v>22624.779</v>
      </c>
      <c r="Q1709" s="44"/>
      <c r="R1709" s="44"/>
      <c r="S1709" s="44" t="s">
        <v>31</v>
      </c>
      <c r="T1709" s="44"/>
      <c r="U1709" s="44"/>
      <c r="V1709" s="44" t="s">
        <v>1361</v>
      </c>
      <c r="W1709" s="44" t="s">
        <v>4287</v>
      </c>
    </row>
    <row r="1710" ht="39.75" customHeight="1">
      <c r="A1710" s="7">
        <v>318.0</v>
      </c>
      <c r="B1710" s="7">
        <v>2025.0</v>
      </c>
      <c r="C1710" s="8" t="s">
        <v>495</v>
      </c>
      <c r="D1710" s="8" t="s">
        <v>728</v>
      </c>
      <c r="E1710" s="8" t="s">
        <v>2943</v>
      </c>
      <c r="F1710" s="76">
        <v>970212.49</v>
      </c>
      <c r="G1710" s="8" t="s">
        <v>66</v>
      </c>
      <c r="H1710" s="8" t="s">
        <v>27</v>
      </c>
      <c r="I1710" s="8" t="s">
        <v>67</v>
      </c>
      <c r="J1710" s="67" t="s">
        <v>4288</v>
      </c>
      <c r="K1710" s="11">
        <v>45987.0</v>
      </c>
      <c r="L1710" s="68">
        <v>970212.49</v>
      </c>
      <c r="M1710" s="8" t="s">
        <v>1924</v>
      </c>
      <c r="N1710" s="68">
        <v>970212.49</v>
      </c>
      <c r="O1710" s="68">
        <v>970212.49</v>
      </c>
      <c r="P1710" s="10">
        <f t="shared" si="192"/>
        <v>0</v>
      </c>
      <c r="Q1710" s="8"/>
      <c r="R1710" s="8"/>
      <c r="S1710" s="8" t="s">
        <v>31</v>
      </c>
      <c r="T1710" s="8"/>
      <c r="U1710" s="8"/>
      <c r="V1710" s="8" t="s">
        <v>1361</v>
      </c>
      <c r="W1710" s="8" t="s">
        <v>4289</v>
      </c>
    </row>
    <row r="1711" ht="39.75" customHeight="1">
      <c r="A1711" s="7">
        <v>318.0</v>
      </c>
      <c r="B1711" s="7">
        <v>2025.0</v>
      </c>
      <c r="C1711" s="8" t="s">
        <v>495</v>
      </c>
      <c r="D1711" s="8" t="s">
        <v>728</v>
      </c>
      <c r="E1711" s="8" t="s">
        <v>2943</v>
      </c>
      <c r="F1711" s="22">
        <v>401753.66</v>
      </c>
      <c r="G1711" s="8" t="s">
        <v>66</v>
      </c>
      <c r="H1711" s="8" t="s">
        <v>27</v>
      </c>
      <c r="I1711" s="8" t="s">
        <v>67</v>
      </c>
      <c r="J1711" s="67" t="s">
        <v>4290</v>
      </c>
      <c r="K1711" s="11">
        <v>45988.0</v>
      </c>
      <c r="L1711" s="10">
        <v>401753.66</v>
      </c>
      <c r="M1711" s="8" t="s">
        <v>1924</v>
      </c>
      <c r="N1711" s="10">
        <v>401753.66</v>
      </c>
      <c r="O1711" s="10">
        <v>401753.66</v>
      </c>
      <c r="P1711" s="10">
        <f t="shared" si="192"/>
        <v>0</v>
      </c>
      <c r="Q1711" s="8"/>
      <c r="R1711" s="8"/>
      <c r="S1711" s="8" t="s">
        <v>31</v>
      </c>
      <c r="T1711" s="8"/>
      <c r="U1711" s="8"/>
      <c r="V1711" s="8" t="s">
        <v>1361</v>
      </c>
      <c r="W1711" s="8" t="s">
        <v>4291</v>
      </c>
    </row>
    <row r="1712" ht="39.75" customHeight="1">
      <c r="A1712" s="7">
        <v>318.0</v>
      </c>
      <c r="B1712" s="7">
        <v>2025.0</v>
      </c>
      <c r="C1712" s="8" t="s">
        <v>495</v>
      </c>
      <c r="D1712" s="8" t="s">
        <v>728</v>
      </c>
      <c r="E1712" s="8" t="s">
        <v>2943</v>
      </c>
      <c r="F1712" s="22">
        <v>201174.42</v>
      </c>
      <c r="G1712" s="8" t="s">
        <v>66</v>
      </c>
      <c r="H1712" s="8" t="s">
        <v>27</v>
      </c>
      <c r="I1712" s="8" t="s">
        <v>67</v>
      </c>
      <c r="J1712" s="67" t="s">
        <v>4292</v>
      </c>
      <c r="K1712" s="11">
        <v>45993.0</v>
      </c>
      <c r="L1712" s="10">
        <v>201174.42</v>
      </c>
      <c r="M1712" s="8" t="s">
        <v>1924</v>
      </c>
      <c r="N1712" s="10">
        <v>201174.42</v>
      </c>
      <c r="O1712" s="10">
        <v>201174.42</v>
      </c>
      <c r="P1712" s="10">
        <f t="shared" si="192"/>
        <v>0</v>
      </c>
      <c r="Q1712" s="8"/>
      <c r="R1712" s="8"/>
      <c r="S1712" s="8" t="s">
        <v>31</v>
      </c>
      <c r="T1712" s="8"/>
      <c r="U1712" s="8"/>
      <c r="V1712" s="8" t="s">
        <v>1361</v>
      </c>
      <c r="W1712" s="8" t="s">
        <v>4293</v>
      </c>
    </row>
    <row r="1713" ht="39.75" customHeight="1">
      <c r="A1713" s="7">
        <v>318.0</v>
      </c>
      <c r="B1713" s="7">
        <v>2025.0</v>
      </c>
      <c r="C1713" s="8" t="s">
        <v>495</v>
      </c>
      <c r="D1713" s="8" t="s">
        <v>728</v>
      </c>
      <c r="E1713" s="8" t="s">
        <v>2943</v>
      </c>
      <c r="F1713" s="22">
        <v>213582.58</v>
      </c>
      <c r="G1713" s="8" t="s">
        <v>66</v>
      </c>
      <c r="H1713" s="8" t="s">
        <v>27</v>
      </c>
      <c r="I1713" s="8" t="s">
        <v>67</v>
      </c>
      <c r="J1713" s="67" t="s">
        <v>4294</v>
      </c>
      <c r="K1713" s="11">
        <v>46010.0</v>
      </c>
      <c r="L1713" s="22">
        <v>213582.58</v>
      </c>
      <c r="M1713" s="8" t="s">
        <v>2033</v>
      </c>
      <c r="N1713" s="22">
        <v>213582.58</v>
      </c>
      <c r="O1713" s="22">
        <v>213582.58</v>
      </c>
      <c r="P1713" s="10">
        <f t="shared" si="192"/>
        <v>0</v>
      </c>
      <c r="Q1713" s="8"/>
      <c r="R1713" s="8"/>
      <c r="S1713" s="8" t="s">
        <v>31</v>
      </c>
      <c r="T1713" s="8"/>
      <c r="U1713" s="8"/>
      <c r="V1713" s="8" t="s">
        <v>4276</v>
      </c>
      <c r="W1713" s="8" t="s">
        <v>4295</v>
      </c>
    </row>
    <row r="1714" ht="39.75" customHeight="1">
      <c r="A1714" s="7">
        <v>318.0</v>
      </c>
      <c r="B1714" s="7">
        <v>2025.0</v>
      </c>
      <c r="C1714" s="8" t="s">
        <v>495</v>
      </c>
      <c r="D1714" s="8" t="s">
        <v>728</v>
      </c>
      <c r="E1714" s="8" t="s">
        <v>2943</v>
      </c>
      <c r="F1714" s="22">
        <v>197530.99</v>
      </c>
      <c r="G1714" s="8" t="s">
        <v>66</v>
      </c>
      <c r="H1714" s="8" t="s">
        <v>27</v>
      </c>
      <c r="I1714" s="8" t="s">
        <v>67</v>
      </c>
      <c r="J1714" s="67" t="s">
        <v>4296</v>
      </c>
      <c r="K1714" s="11">
        <v>46010.0</v>
      </c>
      <c r="L1714" s="10">
        <v>197530.99</v>
      </c>
      <c r="M1714" s="8" t="s">
        <v>2052</v>
      </c>
      <c r="N1714" s="10">
        <v>197530.99</v>
      </c>
      <c r="O1714" s="10">
        <v>197530.99</v>
      </c>
      <c r="P1714" s="10">
        <f t="shared" si="192"/>
        <v>0</v>
      </c>
      <c r="Q1714" s="8"/>
      <c r="R1714" s="8"/>
      <c r="S1714" s="8" t="s">
        <v>31</v>
      </c>
      <c r="T1714" s="8"/>
      <c r="U1714" s="8"/>
      <c r="V1714" s="8" t="s">
        <v>4297</v>
      </c>
      <c r="W1714" s="8" t="s">
        <v>4298</v>
      </c>
    </row>
    <row r="1715" ht="39.75" customHeight="1">
      <c r="A1715" s="75">
        <v>318.0</v>
      </c>
      <c r="B1715" s="75">
        <v>2025.0</v>
      </c>
      <c r="C1715" s="94" t="s">
        <v>495</v>
      </c>
      <c r="D1715" s="94" t="s">
        <v>728</v>
      </c>
      <c r="E1715" s="94" t="s">
        <v>2943</v>
      </c>
      <c r="F1715" s="96">
        <v>71.2</v>
      </c>
      <c r="G1715" s="94" t="s">
        <v>66</v>
      </c>
      <c r="H1715" s="94" t="s">
        <v>27</v>
      </c>
      <c r="I1715" s="94" t="s">
        <v>67</v>
      </c>
      <c r="J1715" s="97"/>
      <c r="K1715" s="98"/>
      <c r="L1715" s="96">
        <v>0.0</v>
      </c>
      <c r="M1715" s="94"/>
      <c r="N1715" s="99">
        <v>0.0</v>
      </c>
      <c r="O1715" s="99">
        <v>0.0</v>
      </c>
      <c r="P1715" s="19">
        <f t="shared" ref="P1715:P1716" si="193">SUM(L1715-O1715)</f>
        <v>0</v>
      </c>
      <c r="Q1715" s="94"/>
      <c r="R1715" s="94"/>
      <c r="S1715" s="94"/>
      <c r="T1715" s="94"/>
      <c r="U1715" s="94"/>
      <c r="V1715" s="94" t="s">
        <v>4297</v>
      </c>
      <c r="W1715" s="94"/>
    </row>
    <row r="1716" ht="39.75" customHeight="1">
      <c r="A1716" s="17">
        <v>318.0</v>
      </c>
      <c r="B1716" s="17">
        <v>2025.0</v>
      </c>
      <c r="C1716" s="18" t="s">
        <v>495</v>
      </c>
      <c r="D1716" s="18" t="s">
        <v>728</v>
      </c>
      <c r="E1716" s="18" t="s">
        <v>2943</v>
      </c>
      <c r="F1716" s="92">
        <v>47071.92</v>
      </c>
      <c r="G1716" s="18" t="s">
        <v>66</v>
      </c>
      <c r="H1716" s="18" t="s">
        <v>27</v>
      </c>
      <c r="I1716" s="18" t="s">
        <v>67</v>
      </c>
      <c r="J1716" s="72"/>
      <c r="K1716" s="20"/>
      <c r="L1716" s="71">
        <v>0.0</v>
      </c>
      <c r="M1716" s="18"/>
      <c r="N1716" s="19">
        <v>0.0</v>
      </c>
      <c r="O1716" s="19">
        <v>0.0</v>
      </c>
      <c r="P1716" s="19">
        <f t="shared" si="193"/>
        <v>0</v>
      </c>
      <c r="Q1716" s="18"/>
      <c r="R1716" s="18"/>
      <c r="S1716" s="18"/>
      <c r="T1716" s="18"/>
      <c r="U1716" s="18"/>
      <c r="V1716" s="18" t="s">
        <v>1361</v>
      </c>
      <c r="W1716" s="18"/>
    </row>
    <row r="1717" ht="39.75" customHeight="1">
      <c r="A1717" s="7">
        <v>319.0</v>
      </c>
      <c r="B1717" s="7">
        <v>2025.0</v>
      </c>
      <c r="C1717" s="8" t="s">
        <v>495</v>
      </c>
      <c r="D1717" s="8" t="s">
        <v>728</v>
      </c>
      <c r="E1717" s="8" t="s">
        <v>2943</v>
      </c>
      <c r="F1717" s="76">
        <v>111167.53</v>
      </c>
      <c r="G1717" s="8" t="s">
        <v>66</v>
      </c>
      <c r="H1717" s="8" t="s">
        <v>27</v>
      </c>
      <c r="I1717" s="8" t="s">
        <v>223</v>
      </c>
      <c r="J1717" s="70" t="s">
        <v>4299</v>
      </c>
      <c r="K1717" s="21">
        <v>45971.0</v>
      </c>
      <c r="L1717" s="76">
        <v>111167.53</v>
      </c>
      <c r="M1717" s="9" t="s">
        <v>2107</v>
      </c>
      <c r="N1717" s="76">
        <v>111167.53</v>
      </c>
      <c r="O1717" s="76">
        <v>111167.53</v>
      </c>
      <c r="P1717" s="10">
        <f t="shared" ref="P1717:P1728" si="194">SUM(F1717-O1717)</f>
        <v>0</v>
      </c>
      <c r="Q1717" s="8"/>
      <c r="R1717" s="8"/>
      <c r="S1717" s="8" t="s">
        <v>31</v>
      </c>
      <c r="T1717" s="8"/>
      <c r="U1717" s="8"/>
      <c r="V1717" s="8" t="s">
        <v>4284</v>
      </c>
      <c r="W1717" s="9" t="s">
        <v>4300</v>
      </c>
    </row>
    <row r="1718" ht="39.75" customHeight="1">
      <c r="A1718" s="7">
        <v>319.0</v>
      </c>
      <c r="B1718" s="7">
        <v>2025.0</v>
      </c>
      <c r="C1718" s="8" t="s">
        <v>495</v>
      </c>
      <c r="D1718" s="8" t="s">
        <v>728</v>
      </c>
      <c r="E1718" s="8" t="s">
        <v>2943</v>
      </c>
      <c r="F1718" s="22">
        <v>69470.78</v>
      </c>
      <c r="G1718" s="8" t="s">
        <v>66</v>
      </c>
      <c r="H1718" s="8" t="s">
        <v>27</v>
      </c>
      <c r="I1718" s="8" t="s">
        <v>223</v>
      </c>
      <c r="J1718" s="70" t="s">
        <v>4301</v>
      </c>
      <c r="K1718" s="21">
        <v>45971.0</v>
      </c>
      <c r="L1718" s="10">
        <v>69470.78</v>
      </c>
      <c r="M1718" s="9" t="s">
        <v>2107</v>
      </c>
      <c r="N1718" s="10">
        <v>69470.78</v>
      </c>
      <c r="O1718" s="10">
        <v>69470.78</v>
      </c>
      <c r="P1718" s="10">
        <f t="shared" si="194"/>
        <v>0</v>
      </c>
      <c r="Q1718" s="8"/>
      <c r="R1718" s="8"/>
      <c r="S1718" s="8" t="s">
        <v>31</v>
      </c>
      <c r="T1718" s="8"/>
      <c r="U1718" s="8"/>
      <c r="V1718" s="8" t="s">
        <v>4302</v>
      </c>
      <c r="W1718" s="9" t="s">
        <v>4303</v>
      </c>
    </row>
    <row r="1719" ht="39.75" customHeight="1">
      <c r="A1719" s="7">
        <v>319.0</v>
      </c>
      <c r="B1719" s="7">
        <v>2025.0</v>
      </c>
      <c r="C1719" s="8" t="s">
        <v>495</v>
      </c>
      <c r="D1719" s="8" t="s">
        <v>728</v>
      </c>
      <c r="E1719" s="8" t="s">
        <v>2943</v>
      </c>
      <c r="F1719" s="22">
        <v>58605.42</v>
      </c>
      <c r="G1719" s="8" t="s">
        <v>66</v>
      </c>
      <c r="H1719" s="8" t="s">
        <v>27</v>
      </c>
      <c r="I1719" s="8" t="s">
        <v>223</v>
      </c>
      <c r="J1719" s="70" t="s">
        <v>4304</v>
      </c>
      <c r="K1719" s="21">
        <v>45971.0</v>
      </c>
      <c r="L1719" s="10">
        <v>58605.42</v>
      </c>
      <c r="M1719" s="9" t="s">
        <v>2107</v>
      </c>
      <c r="N1719" s="10">
        <v>58605.42</v>
      </c>
      <c r="O1719" s="10">
        <v>58605.42</v>
      </c>
      <c r="P1719" s="10">
        <f t="shared" si="194"/>
        <v>0</v>
      </c>
      <c r="Q1719" s="8"/>
      <c r="R1719" s="8"/>
      <c r="S1719" s="8" t="s">
        <v>31</v>
      </c>
      <c r="T1719" s="8"/>
      <c r="U1719" s="8"/>
      <c r="V1719" s="8" t="s">
        <v>4305</v>
      </c>
      <c r="W1719" s="9" t="s">
        <v>4306</v>
      </c>
    </row>
    <row r="1720" ht="39.75" customHeight="1">
      <c r="A1720" s="7">
        <v>319.0</v>
      </c>
      <c r="B1720" s="7">
        <v>2025.0</v>
      </c>
      <c r="C1720" s="8" t="s">
        <v>495</v>
      </c>
      <c r="D1720" s="8" t="s">
        <v>728</v>
      </c>
      <c r="E1720" s="8" t="s">
        <v>2943</v>
      </c>
      <c r="F1720" s="76">
        <v>240620.59</v>
      </c>
      <c r="G1720" s="8" t="s">
        <v>66</v>
      </c>
      <c r="H1720" s="8" t="s">
        <v>27</v>
      </c>
      <c r="I1720" s="8" t="s">
        <v>223</v>
      </c>
      <c r="J1720" s="70" t="s">
        <v>4307</v>
      </c>
      <c r="K1720" s="21">
        <v>45971.0</v>
      </c>
      <c r="L1720" s="76">
        <v>240620.59</v>
      </c>
      <c r="M1720" s="9" t="s">
        <v>2107</v>
      </c>
      <c r="N1720" s="76">
        <v>240620.59</v>
      </c>
      <c r="O1720" s="76">
        <v>240620.59</v>
      </c>
      <c r="P1720" s="10">
        <f t="shared" si="194"/>
        <v>0</v>
      </c>
      <c r="Q1720" s="8"/>
      <c r="R1720" s="8"/>
      <c r="S1720" s="8" t="s">
        <v>31</v>
      </c>
      <c r="T1720" s="8"/>
      <c r="U1720" s="8"/>
      <c r="V1720" s="8" t="s">
        <v>4305</v>
      </c>
      <c r="W1720" s="9" t="s">
        <v>4308</v>
      </c>
    </row>
    <row r="1721" ht="39.75" customHeight="1">
      <c r="A1721" s="7">
        <v>319.0</v>
      </c>
      <c r="B1721" s="7">
        <v>2025.0</v>
      </c>
      <c r="C1721" s="8" t="s">
        <v>495</v>
      </c>
      <c r="D1721" s="8" t="s">
        <v>728</v>
      </c>
      <c r="E1721" s="8" t="s">
        <v>2943</v>
      </c>
      <c r="F1721" s="76">
        <v>208198.26</v>
      </c>
      <c r="G1721" s="8" t="s">
        <v>66</v>
      </c>
      <c r="H1721" s="8" t="s">
        <v>27</v>
      </c>
      <c r="I1721" s="8" t="s">
        <v>2545</v>
      </c>
      <c r="J1721" s="70" t="s">
        <v>4309</v>
      </c>
      <c r="K1721" s="21">
        <v>45971.0</v>
      </c>
      <c r="L1721" s="76">
        <v>208198.26</v>
      </c>
      <c r="M1721" s="9" t="s">
        <v>4310</v>
      </c>
      <c r="N1721" s="76">
        <v>208198.26</v>
      </c>
      <c r="O1721" s="76">
        <v>208198.26</v>
      </c>
      <c r="P1721" s="10">
        <f t="shared" si="194"/>
        <v>0</v>
      </c>
      <c r="Q1721" s="8"/>
      <c r="R1721" s="8"/>
      <c r="S1721" s="8" t="s">
        <v>31</v>
      </c>
      <c r="T1721" s="8"/>
      <c r="U1721" s="8"/>
      <c r="V1721" s="8" t="s">
        <v>4311</v>
      </c>
      <c r="W1721" s="9" t="s">
        <v>4312</v>
      </c>
    </row>
    <row r="1722" ht="39.75" customHeight="1">
      <c r="A1722" s="7">
        <v>319.0</v>
      </c>
      <c r="B1722" s="7">
        <v>2025.0</v>
      </c>
      <c r="C1722" s="8" t="s">
        <v>495</v>
      </c>
      <c r="D1722" s="8" t="s">
        <v>728</v>
      </c>
      <c r="E1722" s="8" t="s">
        <v>2943</v>
      </c>
      <c r="F1722" s="76">
        <v>66718.05</v>
      </c>
      <c r="G1722" s="8" t="s">
        <v>66</v>
      </c>
      <c r="H1722" s="8" t="s">
        <v>27</v>
      </c>
      <c r="I1722" s="8" t="s">
        <v>223</v>
      </c>
      <c r="J1722" s="70" t="s">
        <v>4313</v>
      </c>
      <c r="K1722" s="21">
        <v>45971.0</v>
      </c>
      <c r="L1722" s="76">
        <v>66718.05</v>
      </c>
      <c r="M1722" s="9" t="s">
        <v>2107</v>
      </c>
      <c r="N1722" s="76">
        <v>66718.05</v>
      </c>
      <c r="O1722" s="76">
        <v>66718.05</v>
      </c>
      <c r="P1722" s="10">
        <f t="shared" si="194"/>
        <v>0</v>
      </c>
      <c r="Q1722" s="8"/>
      <c r="R1722" s="8"/>
      <c r="S1722" s="8" t="s">
        <v>31</v>
      </c>
      <c r="T1722" s="8"/>
      <c r="U1722" s="8"/>
      <c r="V1722" s="8" t="s">
        <v>4284</v>
      </c>
      <c r="W1722" s="9" t="s">
        <v>4314</v>
      </c>
    </row>
    <row r="1723" ht="39.75" customHeight="1">
      <c r="A1723" s="7">
        <v>319.0</v>
      </c>
      <c r="B1723" s="7">
        <v>2025.0</v>
      </c>
      <c r="C1723" s="8" t="s">
        <v>495</v>
      </c>
      <c r="D1723" s="8" t="s">
        <v>728</v>
      </c>
      <c r="E1723" s="8" t="s">
        <v>2943</v>
      </c>
      <c r="F1723" s="76">
        <v>1427428.0</v>
      </c>
      <c r="G1723" s="8" t="s">
        <v>66</v>
      </c>
      <c r="H1723" s="8" t="s">
        <v>27</v>
      </c>
      <c r="I1723" s="8" t="s">
        <v>67</v>
      </c>
      <c r="J1723" s="70" t="s">
        <v>4315</v>
      </c>
      <c r="K1723" s="21">
        <v>45971.0</v>
      </c>
      <c r="L1723" s="76">
        <v>1427428.0</v>
      </c>
      <c r="M1723" s="9" t="s">
        <v>1924</v>
      </c>
      <c r="N1723" s="76">
        <v>1427428.0</v>
      </c>
      <c r="O1723" s="76">
        <v>1427428.0</v>
      </c>
      <c r="P1723" s="10">
        <f t="shared" si="194"/>
        <v>0</v>
      </c>
      <c r="Q1723" s="8"/>
      <c r="R1723" s="8"/>
      <c r="S1723" s="8" t="s">
        <v>31</v>
      </c>
      <c r="T1723" s="8"/>
      <c r="U1723" s="8"/>
      <c r="V1723" s="8" t="s">
        <v>4316</v>
      </c>
      <c r="W1723" s="9" t="s">
        <v>4317</v>
      </c>
    </row>
    <row r="1724" ht="39.75" customHeight="1">
      <c r="A1724" s="7">
        <v>319.0</v>
      </c>
      <c r="B1724" s="7">
        <v>2025.0</v>
      </c>
      <c r="C1724" s="8" t="s">
        <v>495</v>
      </c>
      <c r="D1724" s="8" t="s">
        <v>728</v>
      </c>
      <c r="E1724" s="8" t="s">
        <v>2943</v>
      </c>
      <c r="F1724" s="76">
        <v>370000.0</v>
      </c>
      <c r="G1724" s="8" t="s">
        <v>66</v>
      </c>
      <c r="H1724" s="8" t="s">
        <v>27</v>
      </c>
      <c r="I1724" s="8" t="s">
        <v>67</v>
      </c>
      <c r="J1724" s="70" t="s">
        <v>4318</v>
      </c>
      <c r="K1724" s="21">
        <v>45971.0</v>
      </c>
      <c r="L1724" s="76">
        <v>370000.0</v>
      </c>
      <c r="M1724" s="9" t="s">
        <v>1924</v>
      </c>
      <c r="N1724" s="76">
        <v>370000.0</v>
      </c>
      <c r="O1724" s="76">
        <v>370000.0</v>
      </c>
      <c r="P1724" s="10">
        <f t="shared" si="194"/>
        <v>0</v>
      </c>
      <c r="Q1724" s="8"/>
      <c r="R1724" s="8"/>
      <c r="S1724" s="8" t="s">
        <v>31</v>
      </c>
      <c r="T1724" s="8"/>
      <c r="U1724" s="8"/>
      <c r="V1724" s="8" t="s">
        <v>4316</v>
      </c>
      <c r="W1724" s="9" t="s">
        <v>4319</v>
      </c>
    </row>
    <row r="1725" ht="39.75" customHeight="1">
      <c r="A1725" s="7">
        <v>319.0</v>
      </c>
      <c r="B1725" s="7">
        <v>2025.0</v>
      </c>
      <c r="C1725" s="8" t="s">
        <v>495</v>
      </c>
      <c r="D1725" s="8" t="s">
        <v>728</v>
      </c>
      <c r="E1725" s="8" t="s">
        <v>2943</v>
      </c>
      <c r="F1725" s="76">
        <v>9305.89</v>
      </c>
      <c r="G1725" s="8" t="s">
        <v>66</v>
      </c>
      <c r="H1725" s="8" t="s">
        <v>27</v>
      </c>
      <c r="I1725" s="8" t="s">
        <v>67</v>
      </c>
      <c r="J1725" s="70" t="s">
        <v>4320</v>
      </c>
      <c r="K1725" s="21">
        <v>45971.0</v>
      </c>
      <c r="L1725" s="76">
        <v>9305.89</v>
      </c>
      <c r="M1725" s="9" t="s">
        <v>1924</v>
      </c>
      <c r="N1725" s="76">
        <v>9305.89</v>
      </c>
      <c r="O1725" s="76">
        <v>9305.89</v>
      </c>
      <c r="P1725" s="10">
        <f t="shared" si="194"/>
        <v>0</v>
      </c>
      <c r="Q1725" s="8"/>
      <c r="R1725" s="8"/>
      <c r="S1725" s="8" t="s">
        <v>31</v>
      </c>
      <c r="T1725" s="8"/>
      <c r="U1725" s="8"/>
      <c r="V1725" s="8" t="s">
        <v>4316</v>
      </c>
      <c r="W1725" s="9" t="s">
        <v>4321</v>
      </c>
    </row>
    <row r="1726" ht="39.75" customHeight="1">
      <c r="A1726" s="7">
        <v>319.0</v>
      </c>
      <c r="B1726" s="7">
        <v>2025.0</v>
      </c>
      <c r="C1726" s="8" t="s">
        <v>495</v>
      </c>
      <c r="D1726" s="8" t="s">
        <v>728</v>
      </c>
      <c r="E1726" s="8" t="s">
        <v>2943</v>
      </c>
      <c r="F1726" s="76">
        <v>307748.82</v>
      </c>
      <c r="G1726" s="8" t="s">
        <v>66</v>
      </c>
      <c r="H1726" s="8" t="s">
        <v>27</v>
      </c>
      <c r="I1726" s="8" t="s">
        <v>67</v>
      </c>
      <c r="J1726" s="67" t="s">
        <v>4322</v>
      </c>
      <c r="K1726" s="11">
        <v>46010.0</v>
      </c>
      <c r="L1726" s="76">
        <v>307748.82</v>
      </c>
      <c r="M1726" s="8" t="s">
        <v>2033</v>
      </c>
      <c r="N1726" s="76">
        <v>307748.82</v>
      </c>
      <c r="O1726" s="76">
        <v>307748.82</v>
      </c>
      <c r="P1726" s="10">
        <f t="shared" si="194"/>
        <v>0</v>
      </c>
      <c r="Q1726" s="8"/>
      <c r="R1726" s="8"/>
      <c r="S1726" s="8" t="s">
        <v>31</v>
      </c>
      <c r="T1726" s="8"/>
      <c r="U1726" s="8"/>
      <c r="V1726" s="8" t="s">
        <v>4276</v>
      </c>
      <c r="W1726" s="8" t="s">
        <v>4323</v>
      </c>
    </row>
    <row r="1727" ht="39.75" customHeight="1">
      <c r="A1727" s="7">
        <v>319.0</v>
      </c>
      <c r="B1727" s="7">
        <v>2025.0</v>
      </c>
      <c r="C1727" s="8" t="s">
        <v>495</v>
      </c>
      <c r="D1727" s="8" t="s">
        <v>728</v>
      </c>
      <c r="E1727" s="8" t="s">
        <v>2943</v>
      </c>
      <c r="F1727" s="22">
        <v>628207.61</v>
      </c>
      <c r="G1727" s="8" t="s">
        <v>66</v>
      </c>
      <c r="H1727" s="8" t="s">
        <v>27</v>
      </c>
      <c r="I1727" s="8" t="s">
        <v>67</v>
      </c>
      <c r="J1727" s="67" t="s">
        <v>4324</v>
      </c>
      <c r="K1727" s="11">
        <v>46010.0</v>
      </c>
      <c r="L1727" s="10">
        <v>628207.61</v>
      </c>
      <c r="M1727" s="8" t="s">
        <v>2033</v>
      </c>
      <c r="N1727" s="10">
        <v>628207.61</v>
      </c>
      <c r="O1727" s="10">
        <v>628207.61</v>
      </c>
      <c r="P1727" s="10">
        <f t="shared" si="194"/>
        <v>0</v>
      </c>
      <c r="Q1727" s="8"/>
      <c r="R1727" s="8"/>
      <c r="S1727" s="8" t="s">
        <v>31</v>
      </c>
      <c r="T1727" s="8"/>
      <c r="U1727" s="8"/>
      <c r="V1727" s="8" t="s">
        <v>4276</v>
      </c>
      <c r="W1727" s="8" t="s">
        <v>4325</v>
      </c>
    </row>
    <row r="1728" ht="39.75" customHeight="1">
      <c r="A1728" s="7">
        <v>319.0</v>
      </c>
      <c r="B1728" s="7">
        <v>2025.0</v>
      </c>
      <c r="C1728" s="8" t="s">
        <v>495</v>
      </c>
      <c r="D1728" s="8" t="s">
        <v>728</v>
      </c>
      <c r="E1728" s="8" t="s">
        <v>2943</v>
      </c>
      <c r="F1728" s="22">
        <v>1000.0</v>
      </c>
      <c r="G1728" s="8" t="s">
        <v>66</v>
      </c>
      <c r="H1728" s="8" t="s">
        <v>27</v>
      </c>
      <c r="I1728" s="8" t="s">
        <v>223</v>
      </c>
      <c r="J1728" s="67" t="s">
        <v>4326</v>
      </c>
      <c r="K1728" s="11">
        <v>46014.0</v>
      </c>
      <c r="L1728" s="10">
        <v>1000.0</v>
      </c>
      <c r="M1728" s="8" t="s">
        <v>2107</v>
      </c>
      <c r="N1728" s="10">
        <v>1000.0</v>
      </c>
      <c r="O1728" s="10">
        <v>1000.0</v>
      </c>
      <c r="P1728" s="10">
        <f t="shared" si="194"/>
        <v>0</v>
      </c>
      <c r="Q1728" s="8"/>
      <c r="R1728" s="8"/>
      <c r="S1728" s="8" t="s">
        <v>31</v>
      </c>
      <c r="T1728" s="8"/>
      <c r="U1728" s="8"/>
      <c r="V1728" s="8" t="s">
        <v>4305</v>
      </c>
      <c r="W1728" s="8" t="s">
        <v>4308</v>
      </c>
    </row>
    <row r="1729" ht="39.75" customHeight="1">
      <c r="A1729" s="17">
        <v>319.0</v>
      </c>
      <c r="B1729" s="17">
        <v>2025.0</v>
      </c>
      <c r="C1729" s="18" t="s">
        <v>495</v>
      </c>
      <c r="D1729" s="18" t="s">
        <v>728</v>
      </c>
      <c r="E1729" s="18" t="s">
        <v>2943</v>
      </c>
      <c r="F1729" s="92">
        <v>0.74</v>
      </c>
      <c r="G1729" s="18" t="s">
        <v>66</v>
      </c>
      <c r="H1729" s="18" t="s">
        <v>27</v>
      </c>
      <c r="I1729" s="18" t="s">
        <v>2545</v>
      </c>
      <c r="J1729" s="85"/>
      <c r="K1729" s="28"/>
      <c r="L1729" s="92">
        <v>0.0</v>
      </c>
      <c r="M1729" s="30"/>
      <c r="N1729" s="19">
        <v>0.0</v>
      </c>
      <c r="O1729" s="19">
        <v>0.0</v>
      </c>
      <c r="P1729" s="19">
        <f t="shared" ref="P1729:P1732" si="195">SUM(L1729-O1729)</f>
        <v>0</v>
      </c>
      <c r="Q1729" s="18"/>
      <c r="R1729" s="18"/>
      <c r="S1729" s="18"/>
      <c r="T1729" s="18"/>
      <c r="U1729" s="18"/>
      <c r="V1729" s="18" t="s">
        <v>4311</v>
      </c>
      <c r="W1729" s="32" t="s">
        <v>2295</v>
      </c>
    </row>
    <row r="1730" ht="39.75" customHeight="1">
      <c r="A1730" s="17">
        <v>319.0</v>
      </c>
      <c r="B1730" s="17">
        <v>2025.0</v>
      </c>
      <c r="C1730" s="18" t="s">
        <v>495</v>
      </c>
      <c r="D1730" s="18" t="s">
        <v>728</v>
      </c>
      <c r="E1730" s="18" t="s">
        <v>2943</v>
      </c>
      <c r="F1730" s="29">
        <v>177.35</v>
      </c>
      <c r="G1730" s="18" t="s">
        <v>66</v>
      </c>
      <c r="H1730" s="18" t="s">
        <v>27</v>
      </c>
      <c r="I1730" s="18" t="s">
        <v>223</v>
      </c>
      <c r="J1730" s="72"/>
      <c r="K1730" s="20"/>
      <c r="L1730" s="19">
        <v>0.0</v>
      </c>
      <c r="M1730" s="18"/>
      <c r="N1730" s="19">
        <v>0.0</v>
      </c>
      <c r="O1730" s="19">
        <v>0.0</v>
      </c>
      <c r="P1730" s="19">
        <f t="shared" si="195"/>
        <v>0</v>
      </c>
      <c r="Q1730" s="18"/>
      <c r="R1730" s="18"/>
      <c r="S1730" s="18"/>
      <c r="T1730" s="18"/>
      <c r="U1730" s="18"/>
      <c r="V1730" s="18" t="s">
        <v>4305</v>
      </c>
      <c r="W1730" s="18"/>
    </row>
    <row r="1731" ht="39.75" customHeight="1">
      <c r="A1731" s="17">
        <v>319.0</v>
      </c>
      <c r="B1731" s="17">
        <v>2025.0</v>
      </c>
      <c r="C1731" s="18" t="s">
        <v>495</v>
      </c>
      <c r="D1731" s="18" t="s">
        <v>728</v>
      </c>
      <c r="E1731" s="18" t="s">
        <v>2943</v>
      </c>
      <c r="F1731" s="92">
        <v>889.97</v>
      </c>
      <c r="G1731" s="18" t="s">
        <v>66</v>
      </c>
      <c r="H1731" s="18" t="s">
        <v>27</v>
      </c>
      <c r="I1731" s="18" t="s">
        <v>223</v>
      </c>
      <c r="J1731" s="85"/>
      <c r="K1731" s="28"/>
      <c r="L1731" s="92">
        <v>0.0</v>
      </c>
      <c r="M1731" s="30"/>
      <c r="N1731" s="19">
        <v>0.0</v>
      </c>
      <c r="O1731" s="19">
        <v>0.0</v>
      </c>
      <c r="P1731" s="19">
        <f t="shared" si="195"/>
        <v>0</v>
      </c>
      <c r="Q1731" s="18"/>
      <c r="R1731" s="18"/>
      <c r="S1731" s="18"/>
      <c r="T1731" s="18"/>
      <c r="U1731" s="18"/>
      <c r="V1731" s="18" t="s">
        <v>4302</v>
      </c>
      <c r="W1731" s="30"/>
    </row>
    <row r="1732" ht="39.75" customHeight="1">
      <c r="A1732" s="17">
        <v>319.0</v>
      </c>
      <c r="B1732" s="17">
        <v>2025.0</v>
      </c>
      <c r="C1732" s="18" t="s">
        <v>495</v>
      </c>
      <c r="D1732" s="18" t="s">
        <v>728</v>
      </c>
      <c r="E1732" s="18" t="s">
        <v>2943</v>
      </c>
      <c r="F1732" s="19">
        <v>460.99</v>
      </c>
      <c r="G1732" s="18" t="s">
        <v>66</v>
      </c>
      <c r="H1732" s="18" t="s">
        <v>27</v>
      </c>
      <c r="I1732" s="18" t="s">
        <v>67</v>
      </c>
      <c r="J1732" s="72"/>
      <c r="K1732" s="20"/>
      <c r="L1732" s="92">
        <v>0.0</v>
      </c>
      <c r="M1732" s="18"/>
      <c r="N1732" s="92">
        <v>0.0</v>
      </c>
      <c r="O1732" s="92">
        <v>0.0</v>
      </c>
      <c r="P1732" s="19">
        <f t="shared" si="195"/>
        <v>0</v>
      </c>
      <c r="Q1732" s="18"/>
      <c r="R1732" s="18"/>
      <c r="S1732" s="18"/>
      <c r="T1732" s="18"/>
      <c r="U1732" s="18"/>
      <c r="V1732" s="18" t="s">
        <v>4276</v>
      </c>
      <c r="W1732" s="18"/>
    </row>
    <row r="1733" ht="39.75" customHeight="1">
      <c r="A1733" s="7">
        <v>320.0</v>
      </c>
      <c r="B1733" s="7">
        <v>2025.0</v>
      </c>
      <c r="C1733" s="8" t="s">
        <v>495</v>
      </c>
      <c r="D1733" s="8" t="s">
        <v>728</v>
      </c>
      <c r="E1733" s="8" t="s">
        <v>2943</v>
      </c>
      <c r="F1733" s="10">
        <v>670000.0</v>
      </c>
      <c r="G1733" s="8" t="s">
        <v>66</v>
      </c>
      <c r="H1733" s="8" t="s">
        <v>27</v>
      </c>
      <c r="I1733" s="8" t="s">
        <v>67</v>
      </c>
      <c r="J1733" s="8" t="s">
        <v>4327</v>
      </c>
      <c r="K1733" s="11">
        <v>45861.0</v>
      </c>
      <c r="L1733" s="68">
        <v>670000.0</v>
      </c>
      <c r="M1733" s="8" t="s">
        <v>2033</v>
      </c>
      <c r="N1733" s="68">
        <v>670000.0</v>
      </c>
      <c r="O1733" s="68">
        <v>670000.0</v>
      </c>
      <c r="P1733" s="10">
        <f t="shared" ref="P1733:P1735" si="196">SUM(F1733-O1733)</f>
        <v>0</v>
      </c>
      <c r="Q1733" s="8"/>
      <c r="R1733" s="8"/>
      <c r="S1733" s="8" t="s">
        <v>31</v>
      </c>
      <c r="T1733" s="8"/>
      <c r="U1733" s="8"/>
      <c r="V1733" s="8" t="s">
        <v>4328</v>
      </c>
      <c r="W1733" s="8" t="s">
        <v>4329</v>
      </c>
    </row>
    <row r="1734" ht="39.75" customHeight="1">
      <c r="A1734" s="7">
        <v>320.0</v>
      </c>
      <c r="B1734" s="7">
        <v>2025.0</v>
      </c>
      <c r="C1734" s="8" t="s">
        <v>495</v>
      </c>
      <c r="D1734" s="8" t="s">
        <v>728</v>
      </c>
      <c r="E1734" s="8" t="s">
        <v>2943</v>
      </c>
      <c r="F1734" s="10">
        <v>200000.0</v>
      </c>
      <c r="G1734" s="8" t="s">
        <v>66</v>
      </c>
      <c r="H1734" s="8" t="s">
        <v>27</v>
      </c>
      <c r="I1734" s="8" t="s">
        <v>67</v>
      </c>
      <c r="J1734" s="8" t="s">
        <v>4330</v>
      </c>
      <c r="K1734" s="11">
        <v>45861.0</v>
      </c>
      <c r="L1734" s="68">
        <v>200000.0</v>
      </c>
      <c r="M1734" s="8" t="s">
        <v>2033</v>
      </c>
      <c r="N1734" s="10">
        <v>200000.0</v>
      </c>
      <c r="O1734" s="10">
        <v>200000.0</v>
      </c>
      <c r="P1734" s="10">
        <f t="shared" si="196"/>
        <v>0</v>
      </c>
      <c r="Q1734" s="8"/>
      <c r="R1734" s="8"/>
      <c r="S1734" s="8" t="s">
        <v>31</v>
      </c>
      <c r="T1734" s="8"/>
      <c r="U1734" s="8"/>
      <c r="V1734" s="8" t="s">
        <v>4328</v>
      </c>
      <c r="W1734" s="8" t="s">
        <v>4331</v>
      </c>
    </row>
    <row r="1735" ht="39.75" customHeight="1">
      <c r="A1735" s="7">
        <v>320.0</v>
      </c>
      <c r="B1735" s="7">
        <v>2025.0</v>
      </c>
      <c r="C1735" s="8" t="s">
        <v>495</v>
      </c>
      <c r="D1735" s="8" t="s">
        <v>728</v>
      </c>
      <c r="E1735" s="8" t="s">
        <v>2943</v>
      </c>
      <c r="F1735" s="10">
        <v>29568.23</v>
      </c>
      <c r="G1735" s="8" t="s">
        <v>66</v>
      </c>
      <c r="H1735" s="8" t="s">
        <v>27</v>
      </c>
      <c r="I1735" s="8" t="s">
        <v>67</v>
      </c>
      <c r="J1735" s="8" t="s">
        <v>4332</v>
      </c>
      <c r="K1735" s="11">
        <v>45891.0</v>
      </c>
      <c r="L1735" s="10">
        <v>29568.23</v>
      </c>
      <c r="M1735" s="8" t="s">
        <v>2033</v>
      </c>
      <c r="N1735" s="10">
        <v>29568.23</v>
      </c>
      <c r="O1735" s="10">
        <v>29568.23</v>
      </c>
      <c r="P1735" s="10">
        <f t="shared" si="196"/>
        <v>0</v>
      </c>
      <c r="Q1735" s="8"/>
      <c r="R1735" s="8"/>
      <c r="S1735" s="8" t="s">
        <v>31</v>
      </c>
      <c r="T1735" s="8"/>
      <c r="U1735" s="8"/>
      <c r="V1735" s="8" t="s">
        <v>4328</v>
      </c>
      <c r="W1735" s="8" t="s">
        <v>4331</v>
      </c>
    </row>
    <row r="1736" ht="39.75" customHeight="1">
      <c r="A1736" s="17">
        <v>320.0</v>
      </c>
      <c r="B1736" s="17">
        <v>2025.0</v>
      </c>
      <c r="C1736" s="18" t="s">
        <v>495</v>
      </c>
      <c r="D1736" s="18" t="s">
        <v>728</v>
      </c>
      <c r="E1736" s="18" t="s">
        <v>2943</v>
      </c>
      <c r="F1736" s="19">
        <v>431.77</v>
      </c>
      <c r="G1736" s="18" t="s">
        <v>66</v>
      </c>
      <c r="H1736" s="18" t="s">
        <v>27</v>
      </c>
      <c r="I1736" s="18" t="s">
        <v>67</v>
      </c>
      <c r="J1736" s="18"/>
      <c r="K1736" s="20"/>
      <c r="L1736" s="71">
        <v>0.0</v>
      </c>
      <c r="M1736" s="18"/>
      <c r="N1736" s="19">
        <v>0.0</v>
      </c>
      <c r="O1736" s="19">
        <v>0.0</v>
      </c>
      <c r="P1736" s="19">
        <f>SUM(L1736-O1736)</f>
        <v>0</v>
      </c>
      <c r="Q1736" s="18"/>
      <c r="R1736" s="18"/>
      <c r="S1736" s="18"/>
      <c r="T1736" s="18"/>
      <c r="U1736" s="18"/>
      <c r="V1736" s="18" t="s">
        <v>4328</v>
      </c>
      <c r="W1736" s="18"/>
    </row>
    <row r="1737" ht="39.75" customHeight="1">
      <c r="A1737" s="7">
        <v>321.0</v>
      </c>
      <c r="B1737" s="7">
        <v>2025.0</v>
      </c>
      <c r="C1737" s="8" t="s">
        <v>495</v>
      </c>
      <c r="D1737" s="8" t="s">
        <v>728</v>
      </c>
      <c r="E1737" s="8" t="s">
        <v>2943</v>
      </c>
      <c r="F1737" s="22">
        <v>1069109.61</v>
      </c>
      <c r="G1737" s="8" t="s">
        <v>66</v>
      </c>
      <c r="H1737" s="8" t="s">
        <v>27</v>
      </c>
      <c r="I1737" s="8" t="s">
        <v>67</v>
      </c>
      <c r="J1737" s="67" t="s">
        <v>4333</v>
      </c>
      <c r="K1737" s="11">
        <v>46017.0</v>
      </c>
      <c r="L1737" s="10">
        <v>1069109.61</v>
      </c>
      <c r="M1737" s="8" t="s">
        <v>1924</v>
      </c>
      <c r="N1737" s="10">
        <v>1069109.61</v>
      </c>
      <c r="O1737" s="10">
        <v>1069109.61</v>
      </c>
      <c r="P1737" s="10">
        <f t="shared" ref="P1737:P1744" si="197">SUM(F1737-O1737)</f>
        <v>0</v>
      </c>
      <c r="Q1737" s="8"/>
      <c r="R1737" s="8"/>
      <c r="S1737" s="8" t="s">
        <v>31</v>
      </c>
      <c r="T1737" s="8"/>
      <c r="U1737" s="8"/>
      <c r="V1737" s="8" t="s">
        <v>4334</v>
      </c>
      <c r="W1737" s="8" t="s">
        <v>4335</v>
      </c>
    </row>
    <row r="1738" ht="39.75" customHeight="1">
      <c r="A1738" s="7">
        <v>321.0</v>
      </c>
      <c r="B1738" s="7">
        <v>2025.0</v>
      </c>
      <c r="C1738" s="8" t="s">
        <v>495</v>
      </c>
      <c r="D1738" s="8" t="s">
        <v>728</v>
      </c>
      <c r="E1738" s="8" t="s">
        <v>2943</v>
      </c>
      <c r="F1738" s="22">
        <v>1397103.26</v>
      </c>
      <c r="G1738" s="8" t="s">
        <v>66</v>
      </c>
      <c r="H1738" s="8" t="s">
        <v>27</v>
      </c>
      <c r="I1738" s="8" t="s">
        <v>67</v>
      </c>
      <c r="J1738" s="67" t="s">
        <v>4336</v>
      </c>
      <c r="K1738" s="11">
        <v>46020.0</v>
      </c>
      <c r="L1738" s="10">
        <v>1397103.26</v>
      </c>
      <c r="M1738" s="8" t="s">
        <v>4264</v>
      </c>
      <c r="N1738" s="10">
        <v>1397103.26</v>
      </c>
      <c r="O1738" s="10">
        <v>1397103.26</v>
      </c>
      <c r="P1738" s="10">
        <f t="shared" si="197"/>
        <v>0</v>
      </c>
      <c r="Q1738" s="8"/>
      <c r="R1738" s="8"/>
      <c r="S1738" s="8" t="s">
        <v>31</v>
      </c>
      <c r="T1738" s="8"/>
      <c r="U1738" s="8"/>
      <c r="V1738" s="8" t="s">
        <v>4337</v>
      </c>
      <c r="W1738" s="8" t="s">
        <v>4338</v>
      </c>
    </row>
    <row r="1739" ht="39.75" customHeight="1">
      <c r="A1739" s="7">
        <v>321.0</v>
      </c>
      <c r="B1739" s="7">
        <v>2025.0</v>
      </c>
      <c r="C1739" s="8" t="s">
        <v>495</v>
      </c>
      <c r="D1739" s="8" t="s">
        <v>728</v>
      </c>
      <c r="E1739" s="8" t="s">
        <v>2943</v>
      </c>
      <c r="F1739" s="22">
        <v>455383.95</v>
      </c>
      <c r="G1739" s="8" t="s">
        <v>66</v>
      </c>
      <c r="H1739" s="8" t="s">
        <v>27</v>
      </c>
      <c r="I1739" s="8" t="s">
        <v>67</v>
      </c>
      <c r="J1739" s="67" t="s">
        <v>4339</v>
      </c>
      <c r="K1739" s="11">
        <v>46020.0</v>
      </c>
      <c r="L1739" s="10">
        <v>455383.95</v>
      </c>
      <c r="M1739" s="8" t="s">
        <v>2033</v>
      </c>
      <c r="N1739" s="10">
        <v>455383.95</v>
      </c>
      <c r="O1739" s="10">
        <v>455383.95</v>
      </c>
      <c r="P1739" s="10">
        <f t="shared" si="197"/>
        <v>0</v>
      </c>
      <c r="Q1739" s="8"/>
      <c r="R1739" s="8"/>
      <c r="S1739" s="8" t="s">
        <v>31</v>
      </c>
      <c r="T1739" s="8"/>
      <c r="U1739" s="8"/>
      <c r="V1739" s="8" t="s">
        <v>3369</v>
      </c>
      <c r="W1739" s="8" t="s">
        <v>4340</v>
      </c>
    </row>
    <row r="1740" ht="39.75" customHeight="1">
      <c r="A1740" s="7">
        <v>321.0</v>
      </c>
      <c r="B1740" s="7">
        <v>2025.0</v>
      </c>
      <c r="C1740" s="8" t="s">
        <v>495</v>
      </c>
      <c r="D1740" s="8" t="s">
        <v>728</v>
      </c>
      <c r="E1740" s="8" t="s">
        <v>2943</v>
      </c>
      <c r="F1740" s="22">
        <v>293601.79</v>
      </c>
      <c r="G1740" s="8" t="s">
        <v>66</v>
      </c>
      <c r="H1740" s="8" t="s">
        <v>27</v>
      </c>
      <c r="I1740" s="8" t="s">
        <v>67</v>
      </c>
      <c r="J1740" s="67" t="s">
        <v>4341</v>
      </c>
      <c r="K1740" s="11">
        <v>46017.0</v>
      </c>
      <c r="L1740" s="10">
        <v>293601.79</v>
      </c>
      <c r="M1740" s="8" t="s">
        <v>4237</v>
      </c>
      <c r="N1740" s="10">
        <v>293601.79</v>
      </c>
      <c r="O1740" s="10">
        <v>293601.79</v>
      </c>
      <c r="P1740" s="10">
        <f t="shared" si="197"/>
        <v>0</v>
      </c>
      <c r="Q1740" s="8"/>
      <c r="R1740" s="8"/>
      <c r="S1740" s="8" t="s">
        <v>31</v>
      </c>
      <c r="T1740" s="8"/>
      <c r="U1740" s="8"/>
      <c r="V1740" s="8" t="s">
        <v>4342</v>
      </c>
      <c r="W1740" s="8" t="s">
        <v>4343</v>
      </c>
    </row>
    <row r="1741" ht="39.75" customHeight="1">
      <c r="A1741" s="7">
        <v>321.0</v>
      </c>
      <c r="B1741" s="7">
        <v>2025.0</v>
      </c>
      <c r="C1741" s="8" t="s">
        <v>495</v>
      </c>
      <c r="D1741" s="8" t="s">
        <v>728</v>
      </c>
      <c r="E1741" s="8" t="s">
        <v>2943</v>
      </c>
      <c r="F1741" s="22">
        <v>687899.38</v>
      </c>
      <c r="G1741" s="8" t="s">
        <v>66</v>
      </c>
      <c r="H1741" s="8" t="s">
        <v>27</v>
      </c>
      <c r="I1741" s="8" t="s">
        <v>67</v>
      </c>
      <c r="J1741" s="67" t="s">
        <v>4344</v>
      </c>
      <c r="K1741" s="11">
        <v>46020.0</v>
      </c>
      <c r="L1741" s="10">
        <v>687899.38</v>
      </c>
      <c r="M1741" s="8" t="s">
        <v>4237</v>
      </c>
      <c r="N1741" s="10">
        <v>687899.38</v>
      </c>
      <c r="O1741" s="10">
        <v>687899.38</v>
      </c>
      <c r="P1741" s="10">
        <f t="shared" si="197"/>
        <v>0</v>
      </c>
      <c r="Q1741" s="8"/>
      <c r="R1741" s="8"/>
      <c r="S1741" s="8" t="s">
        <v>31</v>
      </c>
      <c r="T1741" s="8"/>
      <c r="U1741" s="8"/>
      <c r="V1741" s="8" t="s">
        <v>4342</v>
      </c>
      <c r="W1741" s="8" t="s">
        <v>4345</v>
      </c>
    </row>
    <row r="1742" ht="39.75" customHeight="1">
      <c r="A1742" s="7">
        <v>321.0</v>
      </c>
      <c r="B1742" s="7">
        <v>2025.0</v>
      </c>
      <c r="C1742" s="8" t="s">
        <v>495</v>
      </c>
      <c r="D1742" s="8" t="s">
        <v>728</v>
      </c>
      <c r="E1742" s="8" t="s">
        <v>2943</v>
      </c>
      <c r="F1742" s="22">
        <v>231422.48</v>
      </c>
      <c r="G1742" s="8" t="s">
        <v>66</v>
      </c>
      <c r="H1742" s="8" t="s">
        <v>27</v>
      </c>
      <c r="I1742" s="8" t="s">
        <v>67</v>
      </c>
      <c r="J1742" s="67" t="s">
        <v>4346</v>
      </c>
      <c r="K1742" s="11">
        <v>46017.0</v>
      </c>
      <c r="L1742" s="10">
        <v>231422.48</v>
      </c>
      <c r="M1742" s="8" t="s">
        <v>2033</v>
      </c>
      <c r="N1742" s="10">
        <v>231422.48</v>
      </c>
      <c r="O1742" s="10">
        <v>231422.48</v>
      </c>
      <c r="P1742" s="10">
        <f t="shared" si="197"/>
        <v>0</v>
      </c>
      <c r="Q1742" s="8"/>
      <c r="R1742" s="8"/>
      <c r="S1742" s="8" t="s">
        <v>31</v>
      </c>
      <c r="T1742" s="8"/>
      <c r="U1742" s="8"/>
      <c r="V1742" s="8" t="s">
        <v>4347</v>
      </c>
      <c r="W1742" s="8" t="s">
        <v>4348</v>
      </c>
    </row>
    <row r="1743" ht="39.75" customHeight="1">
      <c r="A1743" s="7">
        <v>321.0</v>
      </c>
      <c r="B1743" s="7">
        <v>2025.0</v>
      </c>
      <c r="C1743" s="8" t="s">
        <v>495</v>
      </c>
      <c r="D1743" s="8" t="s">
        <v>728</v>
      </c>
      <c r="E1743" s="8" t="s">
        <v>2943</v>
      </c>
      <c r="F1743" s="22">
        <v>443911.16</v>
      </c>
      <c r="G1743" s="8" t="s">
        <v>66</v>
      </c>
      <c r="H1743" s="8" t="s">
        <v>27</v>
      </c>
      <c r="I1743" s="8" t="s">
        <v>67</v>
      </c>
      <c r="J1743" s="67" t="s">
        <v>4349</v>
      </c>
      <c r="K1743" s="11">
        <v>46020.0</v>
      </c>
      <c r="L1743" s="10">
        <v>443911.16</v>
      </c>
      <c r="M1743" s="8" t="s">
        <v>2033</v>
      </c>
      <c r="N1743" s="10">
        <v>443911.16</v>
      </c>
      <c r="O1743" s="10">
        <v>443911.16</v>
      </c>
      <c r="P1743" s="10">
        <f t="shared" si="197"/>
        <v>0</v>
      </c>
      <c r="Q1743" s="8"/>
      <c r="R1743" s="8"/>
      <c r="S1743" s="8" t="s">
        <v>31</v>
      </c>
      <c r="T1743" s="8"/>
      <c r="U1743" s="8"/>
      <c r="V1743" s="8" t="s">
        <v>4347</v>
      </c>
      <c r="W1743" s="8" t="s">
        <v>4350</v>
      </c>
    </row>
    <row r="1744" ht="39.75" customHeight="1">
      <c r="A1744" s="7">
        <v>321.0</v>
      </c>
      <c r="B1744" s="7">
        <v>2025.0</v>
      </c>
      <c r="C1744" s="8" t="s">
        <v>495</v>
      </c>
      <c r="D1744" s="8" t="s">
        <v>728</v>
      </c>
      <c r="E1744" s="8" t="s">
        <v>2943</v>
      </c>
      <c r="F1744" s="22">
        <v>417823.08</v>
      </c>
      <c r="G1744" s="8" t="s">
        <v>66</v>
      </c>
      <c r="H1744" s="8" t="s">
        <v>27</v>
      </c>
      <c r="I1744" s="8" t="s">
        <v>223</v>
      </c>
      <c r="J1744" s="67" t="s">
        <v>4351</v>
      </c>
      <c r="K1744" s="11">
        <v>46020.0</v>
      </c>
      <c r="L1744" s="10">
        <v>417823.08</v>
      </c>
      <c r="M1744" s="8" t="s">
        <v>2107</v>
      </c>
      <c r="N1744" s="10">
        <v>417823.08</v>
      </c>
      <c r="O1744" s="10">
        <v>417823.08</v>
      </c>
      <c r="P1744" s="10">
        <f t="shared" si="197"/>
        <v>0</v>
      </c>
      <c r="Q1744" s="8"/>
      <c r="R1744" s="8"/>
      <c r="S1744" s="8" t="s">
        <v>31</v>
      </c>
      <c r="T1744" s="8"/>
      <c r="U1744" s="8"/>
      <c r="V1744" s="8" t="s">
        <v>4352</v>
      </c>
      <c r="W1744" s="8" t="s">
        <v>4353</v>
      </c>
    </row>
    <row r="1745" ht="39.75" customHeight="1">
      <c r="A1745" s="17">
        <v>321.0</v>
      </c>
      <c r="B1745" s="17">
        <v>2025.0</v>
      </c>
      <c r="C1745" s="18" t="s">
        <v>495</v>
      </c>
      <c r="D1745" s="18" t="s">
        <v>728</v>
      </c>
      <c r="E1745" s="18" t="s">
        <v>2943</v>
      </c>
      <c r="F1745" s="29">
        <v>181.36</v>
      </c>
      <c r="G1745" s="18" t="s">
        <v>66</v>
      </c>
      <c r="H1745" s="18" t="s">
        <v>27</v>
      </c>
      <c r="I1745" s="18" t="s">
        <v>67</v>
      </c>
      <c r="J1745" s="72"/>
      <c r="K1745" s="20"/>
      <c r="L1745" s="19">
        <v>0.0</v>
      </c>
      <c r="M1745" s="18"/>
      <c r="N1745" s="19">
        <v>0.0</v>
      </c>
      <c r="O1745" s="19">
        <v>0.0</v>
      </c>
      <c r="P1745" s="19">
        <f t="shared" ref="P1745:P1748" si="198">SUM(L1745-O1745)</f>
        <v>0</v>
      </c>
      <c r="Q1745" s="18"/>
      <c r="R1745" s="18"/>
      <c r="S1745" s="18"/>
      <c r="T1745" s="18"/>
      <c r="U1745" s="18"/>
      <c r="V1745" s="18" t="s">
        <v>4334</v>
      </c>
      <c r="W1745" s="18"/>
    </row>
    <row r="1746" ht="39.75" customHeight="1">
      <c r="A1746" s="17">
        <v>321.0</v>
      </c>
      <c r="B1746" s="17">
        <v>2025.0</v>
      </c>
      <c r="C1746" s="18" t="s">
        <v>495</v>
      </c>
      <c r="D1746" s="18" t="s">
        <v>728</v>
      </c>
      <c r="E1746" s="18" t="s">
        <v>2943</v>
      </c>
      <c r="F1746" s="29">
        <v>2896.74</v>
      </c>
      <c r="G1746" s="18" t="s">
        <v>66</v>
      </c>
      <c r="H1746" s="18" t="s">
        <v>27</v>
      </c>
      <c r="I1746" s="18" t="s">
        <v>67</v>
      </c>
      <c r="J1746" s="72"/>
      <c r="K1746" s="20"/>
      <c r="L1746" s="19">
        <v>0.0</v>
      </c>
      <c r="M1746" s="18"/>
      <c r="N1746" s="19">
        <v>0.0</v>
      </c>
      <c r="O1746" s="19">
        <v>0.0</v>
      </c>
      <c r="P1746" s="19">
        <f t="shared" si="198"/>
        <v>0</v>
      </c>
      <c r="Q1746" s="18"/>
      <c r="R1746" s="18"/>
      <c r="S1746" s="18"/>
      <c r="T1746" s="18"/>
      <c r="U1746" s="18"/>
      <c r="V1746" s="18" t="s">
        <v>4337</v>
      </c>
      <c r="W1746" s="18"/>
    </row>
    <row r="1747" ht="39.75" customHeight="1">
      <c r="A1747" s="17">
        <v>321.0</v>
      </c>
      <c r="B1747" s="17">
        <v>2025.0</v>
      </c>
      <c r="C1747" s="18" t="s">
        <v>495</v>
      </c>
      <c r="D1747" s="18" t="s">
        <v>728</v>
      </c>
      <c r="E1747" s="18" t="s">
        <v>2943</v>
      </c>
      <c r="F1747" s="29">
        <v>0.83</v>
      </c>
      <c r="G1747" s="18" t="s">
        <v>66</v>
      </c>
      <c r="H1747" s="18" t="s">
        <v>27</v>
      </c>
      <c r="I1747" s="18" t="s">
        <v>67</v>
      </c>
      <c r="J1747" s="72"/>
      <c r="K1747" s="20"/>
      <c r="L1747" s="71">
        <v>0.0</v>
      </c>
      <c r="M1747" s="18"/>
      <c r="N1747" s="19">
        <v>0.0</v>
      </c>
      <c r="O1747" s="19">
        <v>0.0</v>
      </c>
      <c r="P1747" s="19">
        <f t="shared" si="198"/>
        <v>0</v>
      </c>
      <c r="Q1747" s="18"/>
      <c r="R1747" s="18"/>
      <c r="S1747" s="18"/>
      <c r="T1747" s="18"/>
      <c r="U1747" s="18"/>
      <c r="V1747" s="18" t="s">
        <v>4342</v>
      </c>
      <c r="W1747" s="32" t="s">
        <v>2295</v>
      </c>
    </row>
    <row r="1748" ht="39.75" customHeight="1">
      <c r="A1748" s="17">
        <v>321.0</v>
      </c>
      <c r="B1748" s="17">
        <v>2025.0</v>
      </c>
      <c r="C1748" s="18" t="s">
        <v>495</v>
      </c>
      <c r="D1748" s="18" t="s">
        <v>728</v>
      </c>
      <c r="E1748" s="18" t="s">
        <v>2943</v>
      </c>
      <c r="F1748" s="29">
        <v>666.36</v>
      </c>
      <c r="G1748" s="18" t="s">
        <v>66</v>
      </c>
      <c r="H1748" s="18" t="s">
        <v>27</v>
      </c>
      <c r="I1748" s="18"/>
      <c r="J1748" s="72"/>
      <c r="K1748" s="20"/>
      <c r="L1748" s="19">
        <v>0.0</v>
      </c>
      <c r="M1748" s="18"/>
      <c r="N1748" s="19">
        <v>0.0</v>
      </c>
      <c r="O1748" s="19">
        <v>0.0</v>
      </c>
      <c r="P1748" s="19">
        <f t="shared" si="198"/>
        <v>0</v>
      </c>
      <c r="Q1748" s="18"/>
      <c r="R1748" s="18"/>
      <c r="S1748" s="18"/>
      <c r="T1748" s="18"/>
      <c r="U1748" s="18"/>
      <c r="V1748" s="18" t="s">
        <v>4347</v>
      </c>
      <c r="W1748" s="18"/>
    </row>
    <row r="1749" ht="39.75" customHeight="1">
      <c r="A1749" s="43">
        <v>322.0</v>
      </c>
      <c r="B1749" s="43">
        <v>2025.0</v>
      </c>
      <c r="C1749" s="44" t="s">
        <v>495</v>
      </c>
      <c r="D1749" s="44" t="s">
        <v>728</v>
      </c>
      <c r="E1749" s="44" t="s">
        <v>2943</v>
      </c>
      <c r="F1749" s="73">
        <v>2212765.0</v>
      </c>
      <c r="G1749" s="44" t="s">
        <v>4354</v>
      </c>
      <c r="H1749" s="44" t="s">
        <v>27</v>
      </c>
      <c r="I1749" s="44" t="s">
        <v>463</v>
      </c>
      <c r="J1749" s="69" t="s">
        <v>4355</v>
      </c>
      <c r="K1749" s="46">
        <v>45992.0</v>
      </c>
      <c r="L1749" s="73">
        <v>2212765.0</v>
      </c>
      <c r="M1749" s="44" t="s">
        <v>4356</v>
      </c>
      <c r="N1749" s="45">
        <v>0.0</v>
      </c>
      <c r="O1749" s="45">
        <v>0.0</v>
      </c>
      <c r="P1749" s="45">
        <f>SUM(F1749-O1749)</f>
        <v>2212765</v>
      </c>
      <c r="Q1749" s="44"/>
      <c r="R1749" s="44"/>
      <c r="S1749" s="44" t="s">
        <v>31</v>
      </c>
      <c r="T1749" s="44"/>
      <c r="U1749" s="44"/>
      <c r="V1749" s="44" t="s">
        <v>4357</v>
      </c>
      <c r="W1749" s="44" t="s">
        <v>4358</v>
      </c>
    </row>
    <row r="1750" ht="39.75" customHeight="1">
      <c r="A1750" s="17">
        <v>322.0</v>
      </c>
      <c r="B1750" s="17">
        <v>2025.0</v>
      </c>
      <c r="C1750" s="18" t="s">
        <v>495</v>
      </c>
      <c r="D1750" s="18" t="s">
        <v>728</v>
      </c>
      <c r="E1750" s="18" t="s">
        <v>2943</v>
      </c>
      <c r="F1750" s="19">
        <v>287235.0</v>
      </c>
      <c r="G1750" s="18" t="s">
        <v>4354</v>
      </c>
      <c r="H1750" s="18" t="s">
        <v>27</v>
      </c>
      <c r="I1750" s="18" t="s">
        <v>463</v>
      </c>
      <c r="J1750" s="72"/>
      <c r="K1750" s="20"/>
      <c r="L1750" s="71">
        <v>0.0</v>
      </c>
      <c r="M1750" s="18"/>
      <c r="N1750" s="19">
        <v>0.0</v>
      </c>
      <c r="O1750" s="19">
        <v>0.0</v>
      </c>
      <c r="P1750" s="19">
        <f>SUM(L1750-O1750)</f>
        <v>0</v>
      </c>
      <c r="Q1750" s="18"/>
      <c r="R1750" s="18"/>
      <c r="S1750" s="18"/>
      <c r="T1750" s="18"/>
      <c r="U1750" s="18"/>
      <c r="V1750" s="18" t="s">
        <v>4357</v>
      </c>
      <c r="W1750" s="32" t="s">
        <v>2295</v>
      </c>
    </row>
    <row r="1751" ht="39.75" customHeight="1">
      <c r="A1751" s="7">
        <v>323.0</v>
      </c>
      <c r="B1751" s="7">
        <v>2025.0</v>
      </c>
      <c r="C1751" s="8" t="s">
        <v>495</v>
      </c>
      <c r="D1751" s="8" t="s">
        <v>728</v>
      </c>
      <c r="E1751" s="8" t="s">
        <v>2943</v>
      </c>
      <c r="F1751" s="10">
        <v>2448.0</v>
      </c>
      <c r="G1751" s="8" t="s">
        <v>796</v>
      </c>
      <c r="H1751" s="8" t="s">
        <v>27</v>
      </c>
      <c r="I1751" s="8" t="s">
        <v>67</v>
      </c>
      <c r="J1751" s="8" t="s">
        <v>4359</v>
      </c>
      <c r="K1751" s="11">
        <v>45734.0</v>
      </c>
      <c r="L1751" s="10">
        <v>2448.0</v>
      </c>
      <c r="M1751" s="8" t="s">
        <v>4360</v>
      </c>
      <c r="N1751" s="10">
        <v>2448.0</v>
      </c>
      <c r="O1751" s="10">
        <v>2448.0</v>
      </c>
      <c r="P1751" s="10">
        <f t="shared" ref="P1751:P1754" si="199">SUM(F1751-O1751)</f>
        <v>0</v>
      </c>
      <c r="Q1751" s="8"/>
      <c r="R1751" s="8"/>
      <c r="S1751" s="8" t="s">
        <v>31</v>
      </c>
      <c r="T1751" s="8"/>
      <c r="U1751" s="8"/>
      <c r="V1751" s="8" t="s">
        <v>4361</v>
      </c>
      <c r="W1751" s="8" t="s">
        <v>4362</v>
      </c>
    </row>
    <row r="1752" ht="39.75" customHeight="1">
      <c r="A1752" s="7">
        <v>323.0</v>
      </c>
      <c r="B1752" s="7">
        <v>2025.0</v>
      </c>
      <c r="C1752" s="8" t="s">
        <v>495</v>
      </c>
      <c r="D1752" s="8" t="s">
        <v>728</v>
      </c>
      <c r="E1752" s="8" t="s">
        <v>2943</v>
      </c>
      <c r="F1752" s="10">
        <v>35005.65</v>
      </c>
      <c r="G1752" s="8" t="s">
        <v>796</v>
      </c>
      <c r="H1752" s="8" t="s">
        <v>27</v>
      </c>
      <c r="I1752" s="8" t="s">
        <v>3237</v>
      </c>
      <c r="J1752" s="8" t="s">
        <v>4363</v>
      </c>
      <c r="K1752" s="11">
        <v>45735.0</v>
      </c>
      <c r="L1752" s="10">
        <v>35005.65</v>
      </c>
      <c r="M1752" s="8" t="s">
        <v>4364</v>
      </c>
      <c r="N1752" s="10">
        <v>35005.65</v>
      </c>
      <c r="O1752" s="10">
        <v>35005.65</v>
      </c>
      <c r="P1752" s="10">
        <f t="shared" si="199"/>
        <v>0</v>
      </c>
      <c r="Q1752" s="8"/>
      <c r="R1752" s="8"/>
      <c r="S1752" s="8" t="s">
        <v>31</v>
      </c>
      <c r="T1752" s="8"/>
      <c r="U1752" s="8"/>
      <c r="V1752" s="8" t="s">
        <v>4365</v>
      </c>
      <c r="W1752" s="8" t="s">
        <v>4366</v>
      </c>
    </row>
    <row r="1753" ht="39.75" customHeight="1">
      <c r="A1753" s="7">
        <v>323.0</v>
      </c>
      <c r="B1753" s="7">
        <v>2025.0</v>
      </c>
      <c r="C1753" s="8" t="s">
        <v>495</v>
      </c>
      <c r="D1753" s="8" t="s">
        <v>728</v>
      </c>
      <c r="E1753" s="8" t="s">
        <v>2943</v>
      </c>
      <c r="F1753" s="10">
        <v>4590.0</v>
      </c>
      <c r="G1753" s="8" t="s">
        <v>796</v>
      </c>
      <c r="H1753" s="8" t="s">
        <v>27</v>
      </c>
      <c r="I1753" s="8" t="s">
        <v>67</v>
      </c>
      <c r="J1753" s="8" t="s">
        <v>4367</v>
      </c>
      <c r="K1753" s="11">
        <v>45887.0</v>
      </c>
      <c r="L1753" s="68">
        <v>4590.0</v>
      </c>
      <c r="M1753" s="8" t="s">
        <v>4360</v>
      </c>
      <c r="N1753" s="68">
        <v>4590.0</v>
      </c>
      <c r="O1753" s="68">
        <v>4590.0</v>
      </c>
      <c r="P1753" s="10">
        <f t="shared" si="199"/>
        <v>0</v>
      </c>
      <c r="Q1753" s="8"/>
      <c r="R1753" s="8"/>
      <c r="S1753" s="8" t="s">
        <v>31</v>
      </c>
      <c r="T1753" s="8"/>
      <c r="U1753" s="8"/>
      <c r="V1753" s="8" t="s">
        <v>4361</v>
      </c>
      <c r="W1753" s="8" t="s">
        <v>4368</v>
      </c>
    </row>
    <row r="1754" ht="39.75" customHeight="1">
      <c r="A1754" s="7">
        <v>323.0</v>
      </c>
      <c r="B1754" s="7">
        <v>2025.0</v>
      </c>
      <c r="C1754" s="8" t="s">
        <v>495</v>
      </c>
      <c r="D1754" s="8" t="s">
        <v>728</v>
      </c>
      <c r="E1754" s="8" t="s">
        <v>2943</v>
      </c>
      <c r="F1754" s="10">
        <v>15735.07</v>
      </c>
      <c r="G1754" s="8" t="s">
        <v>796</v>
      </c>
      <c r="H1754" s="8" t="s">
        <v>27</v>
      </c>
      <c r="I1754" s="8" t="s">
        <v>3237</v>
      </c>
      <c r="J1754" s="8" t="s">
        <v>4369</v>
      </c>
      <c r="K1754" s="11">
        <v>45897.0</v>
      </c>
      <c r="L1754" s="10">
        <v>15735.07</v>
      </c>
      <c r="M1754" s="8" t="s">
        <v>4370</v>
      </c>
      <c r="N1754" s="10">
        <v>15735.07</v>
      </c>
      <c r="O1754" s="10">
        <v>15735.07</v>
      </c>
      <c r="P1754" s="10">
        <f t="shared" si="199"/>
        <v>0</v>
      </c>
      <c r="Q1754" s="8"/>
      <c r="R1754" s="8"/>
      <c r="S1754" s="8" t="s">
        <v>31</v>
      </c>
      <c r="T1754" s="8"/>
      <c r="U1754" s="8"/>
      <c r="V1754" s="8" t="s">
        <v>4361</v>
      </c>
      <c r="W1754" s="8" t="s">
        <v>4371</v>
      </c>
    </row>
    <row r="1755" ht="39.75" customHeight="1">
      <c r="A1755" s="17">
        <v>323.0</v>
      </c>
      <c r="B1755" s="17">
        <v>2025.0</v>
      </c>
      <c r="C1755" s="18" t="s">
        <v>495</v>
      </c>
      <c r="D1755" s="18" t="s">
        <v>728</v>
      </c>
      <c r="E1755" s="18" t="s">
        <v>2943</v>
      </c>
      <c r="F1755" s="19">
        <v>54150.0</v>
      </c>
      <c r="G1755" s="18" t="s">
        <v>796</v>
      </c>
      <c r="H1755" s="18" t="s">
        <v>27</v>
      </c>
      <c r="I1755" s="18" t="s">
        <v>67</v>
      </c>
      <c r="J1755" s="18"/>
      <c r="K1755" s="20"/>
      <c r="L1755" s="71"/>
      <c r="M1755" s="18"/>
      <c r="N1755" s="19">
        <v>0.0</v>
      </c>
      <c r="O1755" s="19">
        <v>0.0</v>
      </c>
      <c r="P1755" s="19">
        <f t="shared" ref="P1755:P1758" si="200">SUM(L1755-O1755)</f>
        <v>0</v>
      </c>
      <c r="Q1755" s="18"/>
      <c r="R1755" s="18"/>
      <c r="S1755" s="18"/>
      <c r="T1755" s="18"/>
      <c r="U1755" s="18"/>
      <c r="V1755" s="18" t="s">
        <v>4361</v>
      </c>
      <c r="W1755" s="18"/>
    </row>
    <row r="1756" ht="39.75" customHeight="1">
      <c r="A1756" s="17">
        <v>323.0</v>
      </c>
      <c r="B1756" s="17">
        <v>2025.0</v>
      </c>
      <c r="C1756" s="18" t="s">
        <v>495</v>
      </c>
      <c r="D1756" s="18" t="s">
        <v>728</v>
      </c>
      <c r="E1756" s="18" t="s">
        <v>2943</v>
      </c>
      <c r="F1756" s="19">
        <v>50000.0</v>
      </c>
      <c r="G1756" s="18" t="s">
        <v>796</v>
      </c>
      <c r="H1756" s="18" t="s">
        <v>27</v>
      </c>
      <c r="I1756" s="18" t="s">
        <v>3237</v>
      </c>
      <c r="J1756" s="18"/>
      <c r="K1756" s="20"/>
      <c r="L1756" s="71"/>
      <c r="M1756" s="18"/>
      <c r="N1756" s="19">
        <v>0.0</v>
      </c>
      <c r="O1756" s="19">
        <v>0.0</v>
      </c>
      <c r="P1756" s="19">
        <f t="shared" si="200"/>
        <v>0</v>
      </c>
      <c r="Q1756" s="18"/>
      <c r="R1756" s="18"/>
      <c r="S1756" s="18"/>
      <c r="T1756" s="18"/>
      <c r="U1756" s="18"/>
      <c r="V1756" s="18" t="s">
        <v>4361</v>
      </c>
      <c r="W1756" s="18"/>
    </row>
    <row r="1757" ht="39.75" customHeight="1">
      <c r="A1757" s="17">
        <v>323.0</v>
      </c>
      <c r="B1757" s="17">
        <v>2025.0</v>
      </c>
      <c r="C1757" s="18" t="s">
        <v>495</v>
      </c>
      <c r="D1757" s="18" t="s">
        <v>728</v>
      </c>
      <c r="E1757" s="18" t="s">
        <v>2943</v>
      </c>
      <c r="F1757" s="19">
        <v>53076.93</v>
      </c>
      <c r="G1757" s="18" t="s">
        <v>796</v>
      </c>
      <c r="H1757" s="18" t="s">
        <v>27</v>
      </c>
      <c r="I1757" s="18" t="s">
        <v>67</v>
      </c>
      <c r="J1757" s="18"/>
      <c r="K1757" s="20"/>
      <c r="L1757" s="71">
        <v>0.0</v>
      </c>
      <c r="M1757" s="18"/>
      <c r="N1757" s="19">
        <v>0.0</v>
      </c>
      <c r="O1757" s="19">
        <v>0.0</v>
      </c>
      <c r="P1757" s="19">
        <f t="shared" si="200"/>
        <v>0</v>
      </c>
      <c r="Q1757" s="18"/>
      <c r="R1757" s="18"/>
      <c r="S1757" s="18"/>
      <c r="T1757" s="18"/>
      <c r="U1757" s="18"/>
      <c r="V1757" s="18" t="s">
        <v>4361</v>
      </c>
      <c r="W1757" s="18"/>
    </row>
    <row r="1758" ht="39.75" customHeight="1">
      <c r="A1758" s="17">
        <v>323.0</v>
      </c>
      <c r="B1758" s="17">
        <v>2025.0</v>
      </c>
      <c r="C1758" s="18" t="s">
        <v>495</v>
      </c>
      <c r="D1758" s="18" t="s">
        <v>728</v>
      </c>
      <c r="E1758" s="18" t="s">
        <v>2943</v>
      </c>
      <c r="F1758" s="19">
        <v>14994.35</v>
      </c>
      <c r="G1758" s="18" t="s">
        <v>796</v>
      </c>
      <c r="H1758" s="18" t="s">
        <v>27</v>
      </c>
      <c r="I1758" s="18" t="s">
        <v>67</v>
      </c>
      <c r="J1758" s="18"/>
      <c r="K1758" s="20"/>
      <c r="L1758" s="71">
        <v>0.0</v>
      </c>
      <c r="M1758" s="18"/>
      <c r="N1758" s="19">
        <v>0.0</v>
      </c>
      <c r="O1758" s="19">
        <v>0.0</v>
      </c>
      <c r="P1758" s="19">
        <f t="shared" si="200"/>
        <v>0</v>
      </c>
      <c r="Q1758" s="18"/>
      <c r="R1758" s="18"/>
      <c r="S1758" s="18"/>
      <c r="T1758" s="18"/>
      <c r="U1758" s="18"/>
      <c r="V1758" s="18" t="s">
        <v>4365</v>
      </c>
      <c r="W1758" s="18"/>
    </row>
    <row r="1759" ht="39.75" customHeight="1">
      <c r="A1759" s="7">
        <v>324.0</v>
      </c>
      <c r="B1759" s="7">
        <v>2025.0</v>
      </c>
      <c r="C1759" s="8" t="s">
        <v>495</v>
      </c>
      <c r="D1759" s="8" t="s">
        <v>728</v>
      </c>
      <c r="E1759" s="8" t="s">
        <v>2943</v>
      </c>
      <c r="F1759" s="10">
        <v>87526.62</v>
      </c>
      <c r="G1759" s="8" t="s">
        <v>796</v>
      </c>
      <c r="H1759" s="8" t="s">
        <v>27</v>
      </c>
      <c r="I1759" s="8" t="s">
        <v>444</v>
      </c>
      <c r="J1759" s="8" t="s">
        <v>4372</v>
      </c>
      <c r="K1759" s="11">
        <v>45757.0</v>
      </c>
      <c r="L1759" s="68">
        <v>218000.0</v>
      </c>
      <c r="M1759" s="8" t="s">
        <v>4373</v>
      </c>
      <c r="N1759" s="10">
        <v>87526.62</v>
      </c>
      <c r="O1759" s="10">
        <v>87526.62</v>
      </c>
      <c r="P1759" s="10">
        <f>SUM(F1759-O1759)</f>
        <v>0</v>
      </c>
      <c r="Q1759" s="8"/>
      <c r="R1759" s="8"/>
      <c r="S1759" s="8" t="s">
        <v>31</v>
      </c>
      <c r="T1759" s="8"/>
      <c r="U1759" s="8"/>
      <c r="V1759" s="8" t="s">
        <v>4374</v>
      </c>
      <c r="W1759" s="8" t="s">
        <v>4375</v>
      </c>
    </row>
    <row r="1760" ht="39.75" customHeight="1">
      <c r="A1760" s="17">
        <v>324.0</v>
      </c>
      <c r="B1760" s="17">
        <v>2025.0</v>
      </c>
      <c r="C1760" s="18" t="s">
        <v>495</v>
      </c>
      <c r="D1760" s="18" t="s">
        <v>728</v>
      </c>
      <c r="E1760" s="18" t="s">
        <v>2943</v>
      </c>
      <c r="F1760" s="19">
        <v>248473.38</v>
      </c>
      <c r="G1760" s="18" t="s">
        <v>796</v>
      </c>
      <c r="H1760" s="18" t="s">
        <v>27</v>
      </c>
      <c r="I1760" s="18" t="s">
        <v>444</v>
      </c>
      <c r="J1760" s="18"/>
      <c r="K1760" s="20"/>
      <c r="L1760" s="71">
        <v>0.0</v>
      </c>
      <c r="M1760" s="18"/>
      <c r="N1760" s="19">
        <v>0.0</v>
      </c>
      <c r="O1760" s="19">
        <v>0.0</v>
      </c>
      <c r="P1760" s="19">
        <f t="shared" ref="P1760:P1761" si="201">SUM(L1760-O1760)</f>
        <v>0</v>
      </c>
      <c r="Q1760" s="18"/>
      <c r="R1760" s="18"/>
      <c r="S1760" s="18"/>
      <c r="T1760" s="18"/>
      <c r="U1760" s="18"/>
      <c r="V1760" s="18" t="s">
        <v>4374</v>
      </c>
      <c r="W1760" s="18"/>
    </row>
    <row r="1761" ht="39.75" customHeight="1">
      <c r="A1761" s="17">
        <v>324.0</v>
      </c>
      <c r="B1761" s="17">
        <v>2025.0</v>
      </c>
      <c r="C1761" s="18" t="s">
        <v>495</v>
      </c>
      <c r="D1761" s="18" t="s">
        <v>728</v>
      </c>
      <c r="E1761" s="18" t="s">
        <v>2943</v>
      </c>
      <c r="F1761" s="19">
        <v>200000.0</v>
      </c>
      <c r="G1761" s="18" t="s">
        <v>796</v>
      </c>
      <c r="H1761" s="18" t="s">
        <v>27</v>
      </c>
      <c r="I1761" s="18" t="s">
        <v>67</v>
      </c>
      <c r="J1761" s="72"/>
      <c r="K1761" s="20"/>
      <c r="L1761" s="71">
        <v>0.0</v>
      </c>
      <c r="M1761" s="18"/>
      <c r="N1761" s="19">
        <v>0.0</v>
      </c>
      <c r="O1761" s="19">
        <v>0.0</v>
      </c>
      <c r="P1761" s="19">
        <f t="shared" si="201"/>
        <v>0</v>
      </c>
      <c r="Q1761" s="18"/>
      <c r="R1761" s="18"/>
      <c r="S1761" s="18"/>
      <c r="T1761" s="18"/>
      <c r="U1761" s="18"/>
      <c r="V1761" s="18" t="s">
        <v>4374</v>
      </c>
      <c r="W1761" s="32" t="s">
        <v>2295</v>
      </c>
    </row>
    <row r="1762" ht="39.75" customHeight="1">
      <c r="A1762" s="7">
        <v>325.0</v>
      </c>
      <c r="B1762" s="7">
        <v>2025.0</v>
      </c>
      <c r="C1762" s="8" t="s">
        <v>495</v>
      </c>
      <c r="D1762" s="8" t="s">
        <v>728</v>
      </c>
      <c r="E1762" s="8" t="s">
        <v>2943</v>
      </c>
      <c r="F1762" s="10">
        <v>10462.63</v>
      </c>
      <c r="G1762" s="8" t="s">
        <v>796</v>
      </c>
      <c r="H1762" s="8" t="s">
        <v>27</v>
      </c>
      <c r="I1762" s="8" t="s">
        <v>67</v>
      </c>
      <c r="J1762" s="8" t="s">
        <v>4376</v>
      </c>
      <c r="K1762" s="11">
        <v>45771.0</v>
      </c>
      <c r="L1762" s="10">
        <v>10462.63</v>
      </c>
      <c r="M1762" s="8" t="s">
        <v>4377</v>
      </c>
      <c r="N1762" s="10">
        <v>10462.63</v>
      </c>
      <c r="O1762" s="10">
        <v>10462.63</v>
      </c>
      <c r="P1762" s="10">
        <f t="shared" ref="P1762:P1763" si="202">SUM(F1762-O1762)</f>
        <v>0</v>
      </c>
      <c r="Q1762" s="8"/>
      <c r="R1762" s="8"/>
      <c r="S1762" s="8" t="s">
        <v>31</v>
      </c>
      <c r="T1762" s="8"/>
      <c r="U1762" s="8"/>
      <c r="V1762" s="8" t="s">
        <v>4378</v>
      </c>
      <c r="W1762" s="8" t="s">
        <v>4379</v>
      </c>
    </row>
    <row r="1763" ht="39.75" customHeight="1">
      <c r="A1763" s="7">
        <v>325.0</v>
      </c>
      <c r="B1763" s="7">
        <v>2025.0</v>
      </c>
      <c r="C1763" s="8" t="s">
        <v>495</v>
      </c>
      <c r="D1763" s="8" t="s">
        <v>728</v>
      </c>
      <c r="E1763" s="8" t="s">
        <v>2943</v>
      </c>
      <c r="F1763" s="10">
        <v>4824.68</v>
      </c>
      <c r="G1763" s="8" t="s">
        <v>796</v>
      </c>
      <c r="H1763" s="8" t="s">
        <v>27</v>
      </c>
      <c r="I1763" s="8" t="s">
        <v>67</v>
      </c>
      <c r="J1763" s="67" t="s">
        <v>4380</v>
      </c>
      <c r="K1763" s="11">
        <v>45940.0</v>
      </c>
      <c r="L1763" s="10">
        <v>4824.68</v>
      </c>
      <c r="M1763" s="8" t="s">
        <v>4377</v>
      </c>
      <c r="N1763" s="10">
        <v>4824.68</v>
      </c>
      <c r="O1763" s="10">
        <v>4824.68</v>
      </c>
      <c r="P1763" s="10">
        <f t="shared" si="202"/>
        <v>0</v>
      </c>
      <c r="Q1763" s="8"/>
      <c r="R1763" s="8"/>
      <c r="S1763" s="8" t="s">
        <v>31</v>
      </c>
      <c r="T1763" s="8"/>
      <c r="U1763" s="8"/>
      <c r="V1763" s="8" t="s">
        <v>4378</v>
      </c>
      <c r="W1763" s="8" t="s">
        <v>4381</v>
      </c>
    </row>
    <row r="1764" ht="39.75" customHeight="1">
      <c r="A1764" s="17">
        <v>325.0</v>
      </c>
      <c r="B1764" s="17">
        <v>2025.0</v>
      </c>
      <c r="C1764" s="18" t="s">
        <v>495</v>
      </c>
      <c r="D1764" s="18" t="s">
        <v>728</v>
      </c>
      <c r="E1764" s="18" t="s">
        <v>2943</v>
      </c>
      <c r="F1764" s="71">
        <v>229.59</v>
      </c>
      <c r="G1764" s="18" t="s">
        <v>796</v>
      </c>
      <c r="H1764" s="18" t="s">
        <v>27</v>
      </c>
      <c r="I1764" s="18" t="s">
        <v>67</v>
      </c>
      <c r="J1764" s="72"/>
      <c r="K1764" s="20"/>
      <c r="L1764" s="71">
        <v>0.0</v>
      </c>
      <c r="M1764" s="18"/>
      <c r="N1764" s="19">
        <v>0.0</v>
      </c>
      <c r="O1764" s="19">
        <v>0.0</v>
      </c>
      <c r="P1764" s="19">
        <f t="shared" ref="P1764:P1765" si="203">SUM(L1764-O1764)</f>
        <v>0</v>
      </c>
      <c r="Q1764" s="18"/>
      <c r="R1764" s="18"/>
      <c r="S1764" s="18"/>
      <c r="T1764" s="18"/>
      <c r="U1764" s="18"/>
      <c r="V1764" s="18" t="s">
        <v>4378</v>
      </c>
      <c r="W1764" s="18"/>
    </row>
    <row r="1765" ht="39.75" customHeight="1">
      <c r="A1765" s="17">
        <v>325.0</v>
      </c>
      <c r="B1765" s="17">
        <v>2025.0</v>
      </c>
      <c r="C1765" s="18" t="s">
        <v>495</v>
      </c>
      <c r="D1765" s="18" t="s">
        <v>728</v>
      </c>
      <c r="E1765" s="18" t="s">
        <v>2943</v>
      </c>
      <c r="F1765" s="19">
        <v>218483.1</v>
      </c>
      <c r="G1765" s="18" t="s">
        <v>796</v>
      </c>
      <c r="H1765" s="18" t="s">
        <v>27</v>
      </c>
      <c r="I1765" s="18" t="s">
        <v>67</v>
      </c>
      <c r="J1765" s="72"/>
      <c r="K1765" s="20"/>
      <c r="L1765" s="71">
        <v>0.0</v>
      </c>
      <c r="M1765" s="18"/>
      <c r="N1765" s="19">
        <v>0.0</v>
      </c>
      <c r="O1765" s="19">
        <v>0.0</v>
      </c>
      <c r="P1765" s="19">
        <f t="shared" si="203"/>
        <v>0</v>
      </c>
      <c r="Q1765" s="18"/>
      <c r="R1765" s="18"/>
      <c r="S1765" s="18"/>
      <c r="T1765" s="18"/>
      <c r="U1765" s="18"/>
      <c r="V1765" s="18" t="s">
        <v>4378</v>
      </c>
      <c r="W1765" s="32" t="s">
        <v>2295</v>
      </c>
    </row>
    <row r="1766" ht="39.75" customHeight="1">
      <c r="A1766" s="7">
        <v>326.0</v>
      </c>
      <c r="B1766" s="7">
        <v>2025.0</v>
      </c>
      <c r="C1766" s="8" t="s">
        <v>495</v>
      </c>
      <c r="D1766" s="8" t="s">
        <v>728</v>
      </c>
      <c r="E1766" s="8" t="s">
        <v>2943</v>
      </c>
      <c r="F1766" s="22">
        <v>2143643.3</v>
      </c>
      <c r="G1766" s="8" t="s">
        <v>66</v>
      </c>
      <c r="H1766" s="8" t="s">
        <v>129</v>
      </c>
      <c r="I1766" s="8" t="s">
        <v>67</v>
      </c>
      <c r="J1766" s="8" t="s">
        <v>4382</v>
      </c>
      <c r="K1766" s="11">
        <v>45875.0</v>
      </c>
      <c r="L1766" s="10">
        <v>2143643.3</v>
      </c>
      <c r="M1766" s="8" t="s">
        <v>3616</v>
      </c>
      <c r="N1766" s="10">
        <v>2143643.3</v>
      </c>
      <c r="O1766" s="10">
        <v>2143643.3</v>
      </c>
      <c r="P1766" s="10">
        <f t="shared" ref="P1766:P1771" si="204">SUM(F1766-O1766)</f>
        <v>0</v>
      </c>
      <c r="Q1766" s="8"/>
      <c r="R1766" s="8"/>
      <c r="S1766" s="8" t="s">
        <v>31</v>
      </c>
      <c r="T1766" s="8"/>
      <c r="U1766" s="8"/>
      <c r="V1766" s="8" t="s">
        <v>3617</v>
      </c>
      <c r="W1766" s="8" t="s">
        <v>4383</v>
      </c>
    </row>
    <row r="1767" ht="39.75" customHeight="1">
      <c r="A1767" s="7">
        <v>326.0</v>
      </c>
      <c r="B1767" s="7">
        <v>2025.0</v>
      </c>
      <c r="C1767" s="8" t="s">
        <v>495</v>
      </c>
      <c r="D1767" s="8" t="s">
        <v>728</v>
      </c>
      <c r="E1767" s="8" t="s">
        <v>2943</v>
      </c>
      <c r="F1767" s="22">
        <v>349999.27</v>
      </c>
      <c r="G1767" s="8" t="s">
        <v>66</v>
      </c>
      <c r="H1767" s="8" t="s">
        <v>313</v>
      </c>
      <c r="I1767" s="8" t="s">
        <v>67</v>
      </c>
      <c r="J1767" s="8" t="s">
        <v>4384</v>
      </c>
      <c r="K1767" s="11">
        <v>45940.0</v>
      </c>
      <c r="L1767" s="10">
        <v>349999.27</v>
      </c>
      <c r="M1767" s="8" t="s">
        <v>3600</v>
      </c>
      <c r="N1767" s="10">
        <v>349999.27</v>
      </c>
      <c r="O1767" s="10">
        <v>349999.27</v>
      </c>
      <c r="P1767" s="10">
        <f t="shared" si="204"/>
        <v>0</v>
      </c>
      <c r="Q1767" s="8"/>
      <c r="R1767" s="8"/>
      <c r="S1767" s="8" t="s">
        <v>31</v>
      </c>
      <c r="T1767" s="8"/>
      <c r="U1767" s="8"/>
      <c r="V1767" s="8" t="s">
        <v>4385</v>
      </c>
      <c r="W1767" s="8" t="s">
        <v>4386</v>
      </c>
    </row>
    <row r="1768" ht="39.75" customHeight="1">
      <c r="A1768" s="7">
        <v>326.0</v>
      </c>
      <c r="B1768" s="7">
        <v>2025.0</v>
      </c>
      <c r="C1768" s="8" t="s">
        <v>495</v>
      </c>
      <c r="D1768" s="8" t="s">
        <v>728</v>
      </c>
      <c r="E1768" s="8" t="s">
        <v>2943</v>
      </c>
      <c r="F1768" s="22">
        <v>2006785.67</v>
      </c>
      <c r="G1768" s="8" t="s">
        <v>66</v>
      </c>
      <c r="H1768" s="8" t="s">
        <v>27</v>
      </c>
      <c r="I1768" s="8" t="s">
        <v>67</v>
      </c>
      <c r="J1768" s="8" t="s">
        <v>4387</v>
      </c>
      <c r="K1768" s="11">
        <v>45875.0</v>
      </c>
      <c r="L1768" s="68">
        <v>2006785.67</v>
      </c>
      <c r="M1768" s="8" t="s">
        <v>2015</v>
      </c>
      <c r="N1768" s="68">
        <v>2006785.67</v>
      </c>
      <c r="O1768" s="68">
        <v>2006785.67</v>
      </c>
      <c r="P1768" s="10">
        <f t="shared" si="204"/>
        <v>0</v>
      </c>
      <c r="Q1768" s="8"/>
      <c r="R1768" s="8"/>
      <c r="S1768" s="8" t="s">
        <v>31</v>
      </c>
      <c r="T1768" s="8"/>
      <c r="U1768" s="8"/>
      <c r="V1768" s="8" t="s">
        <v>4388</v>
      </c>
      <c r="W1768" s="8" t="s">
        <v>4389</v>
      </c>
    </row>
    <row r="1769" ht="39.75" customHeight="1">
      <c r="A1769" s="43">
        <v>326.0</v>
      </c>
      <c r="B1769" s="43">
        <v>2025.0</v>
      </c>
      <c r="C1769" s="44" t="s">
        <v>495</v>
      </c>
      <c r="D1769" s="44" t="s">
        <v>728</v>
      </c>
      <c r="E1769" s="44" t="s">
        <v>2943</v>
      </c>
      <c r="F1769" s="91">
        <v>211655.86</v>
      </c>
      <c r="G1769" s="44" t="s">
        <v>66</v>
      </c>
      <c r="H1769" s="44" t="s">
        <v>27</v>
      </c>
      <c r="I1769" s="44" t="s">
        <v>67</v>
      </c>
      <c r="J1769" s="44" t="s">
        <v>4390</v>
      </c>
      <c r="K1769" s="46">
        <v>45875.0</v>
      </c>
      <c r="L1769" s="73">
        <v>211655.86</v>
      </c>
      <c r="M1769" s="44" t="s">
        <v>2015</v>
      </c>
      <c r="N1769" s="45">
        <v>0.0</v>
      </c>
      <c r="O1769" s="45">
        <v>0.0</v>
      </c>
      <c r="P1769" s="45">
        <f t="shared" si="204"/>
        <v>211655.86</v>
      </c>
      <c r="Q1769" s="44"/>
      <c r="R1769" s="44"/>
      <c r="S1769" s="44" t="s">
        <v>31</v>
      </c>
      <c r="T1769" s="44"/>
      <c r="U1769" s="44"/>
      <c r="V1769" s="44" t="s">
        <v>4388</v>
      </c>
      <c r="W1769" s="44" t="s">
        <v>4391</v>
      </c>
    </row>
    <row r="1770" ht="39.75" customHeight="1">
      <c r="A1770" s="7">
        <v>326.0</v>
      </c>
      <c r="B1770" s="7">
        <v>2025.0</v>
      </c>
      <c r="C1770" s="8" t="s">
        <v>495</v>
      </c>
      <c r="D1770" s="8" t="s">
        <v>728</v>
      </c>
      <c r="E1770" s="8" t="s">
        <v>2943</v>
      </c>
      <c r="F1770" s="76">
        <v>69558.47</v>
      </c>
      <c r="G1770" s="8" t="s">
        <v>66</v>
      </c>
      <c r="H1770" s="8" t="s">
        <v>27</v>
      </c>
      <c r="I1770" s="8" t="s">
        <v>67</v>
      </c>
      <c r="J1770" s="8" t="s">
        <v>4392</v>
      </c>
      <c r="K1770" s="11">
        <v>45888.0</v>
      </c>
      <c r="L1770" s="68">
        <v>69558.47</v>
      </c>
      <c r="M1770" s="8" t="s">
        <v>2015</v>
      </c>
      <c r="N1770" s="68">
        <v>69558.47</v>
      </c>
      <c r="O1770" s="68">
        <v>69558.47</v>
      </c>
      <c r="P1770" s="10">
        <f t="shared" si="204"/>
        <v>0</v>
      </c>
      <c r="Q1770" s="8"/>
      <c r="R1770" s="8"/>
      <c r="S1770" s="8" t="s">
        <v>31</v>
      </c>
      <c r="T1770" s="8"/>
      <c r="U1770" s="8"/>
      <c r="V1770" s="8" t="s">
        <v>4388</v>
      </c>
      <c r="W1770" s="8" t="s">
        <v>4393</v>
      </c>
    </row>
    <row r="1771" ht="39.75" customHeight="1">
      <c r="A1771" s="43">
        <v>326.0</v>
      </c>
      <c r="B1771" s="43">
        <v>2025.0</v>
      </c>
      <c r="C1771" s="44" t="s">
        <v>495</v>
      </c>
      <c r="D1771" s="44" t="s">
        <v>728</v>
      </c>
      <c r="E1771" s="44" t="s">
        <v>2943</v>
      </c>
      <c r="F1771" s="95">
        <v>212000.0</v>
      </c>
      <c r="G1771" s="44" t="s">
        <v>66</v>
      </c>
      <c r="H1771" s="44" t="s">
        <v>27</v>
      </c>
      <c r="I1771" s="44" t="s">
        <v>67</v>
      </c>
      <c r="J1771" s="44" t="s">
        <v>4394</v>
      </c>
      <c r="K1771" s="46">
        <v>45931.0</v>
      </c>
      <c r="L1771" s="73">
        <v>212000.0</v>
      </c>
      <c r="M1771" s="44" t="s">
        <v>2015</v>
      </c>
      <c r="N1771" s="45">
        <v>103717.11</v>
      </c>
      <c r="O1771" s="45">
        <v>103717.11</v>
      </c>
      <c r="P1771" s="45">
        <f t="shared" si="204"/>
        <v>108282.89</v>
      </c>
      <c r="Q1771" s="44"/>
      <c r="R1771" s="44"/>
      <c r="S1771" s="44" t="s">
        <v>31</v>
      </c>
      <c r="T1771" s="44"/>
      <c r="U1771" s="44"/>
      <c r="V1771" s="44" t="s">
        <v>4388</v>
      </c>
      <c r="W1771" s="44" t="s">
        <v>4395</v>
      </c>
    </row>
    <row r="1772" ht="39.75" customHeight="1">
      <c r="A1772" s="17">
        <v>326.0</v>
      </c>
      <c r="B1772" s="17">
        <v>2025.0</v>
      </c>
      <c r="C1772" s="18" t="s">
        <v>495</v>
      </c>
      <c r="D1772" s="18" t="s">
        <v>728</v>
      </c>
      <c r="E1772" s="18" t="s">
        <v>2943</v>
      </c>
      <c r="F1772" s="29">
        <v>6357.43</v>
      </c>
      <c r="G1772" s="18" t="s">
        <v>66</v>
      </c>
      <c r="H1772" s="18" t="s">
        <v>313</v>
      </c>
      <c r="I1772" s="18" t="s">
        <v>67</v>
      </c>
      <c r="J1772" s="18"/>
      <c r="K1772" s="20"/>
      <c r="L1772" s="19">
        <v>0.0</v>
      </c>
      <c r="M1772" s="18"/>
      <c r="N1772" s="19">
        <v>0.0</v>
      </c>
      <c r="O1772" s="19">
        <v>0.0</v>
      </c>
      <c r="P1772" s="19">
        <f>SUM(L1772-O1772)</f>
        <v>0</v>
      </c>
      <c r="Q1772" s="18"/>
      <c r="R1772" s="18"/>
      <c r="S1772" s="18"/>
      <c r="T1772" s="18"/>
      <c r="U1772" s="18"/>
      <c r="V1772" s="18" t="s">
        <v>4385</v>
      </c>
      <c r="W1772" s="18"/>
    </row>
    <row r="1773" ht="39.75" customHeight="1">
      <c r="A1773" s="7">
        <v>327.0</v>
      </c>
      <c r="B1773" s="7">
        <v>2025.0</v>
      </c>
      <c r="C1773" s="8" t="s">
        <v>495</v>
      </c>
      <c r="D1773" s="8" t="s">
        <v>728</v>
      </c>
      <c r="E1773" s="8" t="s">
        <v>2943</v>
      </c>
      <c r="F1773" s="10">
        <v>836843.44</v>
      </c>
      <c r="G1773" s="8" t="s">
        <v>689</v>
      </c>
      <c r="H1773" s="8" t="s">
        <v>27</v>
      </c>
      <c r="I1773" s="8" t="s">
        <v>444</v>
      </c>
      <c r="J1773" s="8" t="s">
        <v>4396</v>
      </c>
      <c r="K1773" s="11">
        <v>45716.0</v>
      </c>
      <c r="L1773" s="10">
        <v>836843.44</v>
      </c>
      <c r="M1773" s="8" t="s">
        <v>4397</v>
      </c>
      <c r="N1773" s="10">
        <v>836843.44</v>
      </c>
      <c r="O1773" s="10">
        <v>836843.44</v>
      </c>
      <c r="P1773" s="10">
        <f t="shared" ref="P1773:P1786" si="205">SUM(F1773-O1773)</f>
        <v>0</v>
      </c>
      <c r="Q1773" s="8"/>
      <c r="R1773" s="8"/>
      <c r="S1773" s="8" t="s">
        <v>31</v>
      </c>
      <c r="T1773" s="8"/>
      <c r="U1773" s="8"/>
      <c r="V1773" s="8" t="s">
        <v>4398</v>
      </c>
      <c r="W1773" s="8" t="s">
        <v>4399</v>
      </c>
    </row>
    <row r="1774" ht="39.75" customHeight="1">
      <c r="A1774" s="7">
        <v>327.0</v>
      </c>
      <c r="B1774" s="7">
        <v>2025.0</v>
      </c>
      <c r="C1774" s="8" t="s">
        <v>495</v>
      </c>
      <c r="D1774" s="8" t="s">
        <v>728</v>
      </c>
      <c r="E1774" s="8" t="s">
        <v>2943</v>
      </c>
      <c r="F1774" s="10">
        <v>53714.72</v>
      </c>
      <c r="G1774" s="8" t="s">
        <v>689</v>
      </c>
      <c r="H1774" s="8" t="s">
        <v>27</v>
      </c>
      <c r="I1774" s="8" t="s">
        <v>444</v>
      </c>
      <c r="J1774" s="8" t="s">
        <v>4400</v>
      </c>
      <c r="K1774" s="11">
        <v>45716.0</v>
      </c>
      <c r="L1774" s="68">
        <v>60000.0</v>
      </c>
      <c r="M1774" s="8" t="s">
        <v>4397</v>
      </c>
      <c r="N1774" s="10">
        <v>53714.72</v>
      </c>
      <c r="O1774" s="10">
        <v>53714.72</v>
      </c>
      <c r="P1774" s="10">
        <f t="shared" si="205"/>
        <v>0</v>
      </c>
      <c r="Q1774" s="8"/>
      <c r="R1774" s="8"/>
      <c r="S1774" s="8" t="s">
        <v>31</v>
      </c>
      <c r="T1774" s="8"/>
      <c r="U1774" s="8"/>
      <c r="V1774" s="8" t="s">
        <v>4398</v>
      </c>
      <c r="W1774" s="8" t="s">
        <v>4399</v>
      </c>
    </row>
    <row r="1775" ht="39.75" customHeight="1">
      <c r="A1775" s="7">
        <v>327.0</v>
      </c>
      <c r="B1775" s="7">
        <v>2025.0</v>
      </c>
      <c r="C1775" s="8" t="s">
        <v>495</v>
      </c>
      <c r="D1775" s="8" t="s">
        <v>728</v>
      </c>
      <c r="E1775" s="8" t="s">
        <v>2943</v>
      </c>
      <c r="F1775" s="10">
        <v>792657.43</v>
      </c>
      <c r="G1775" s="8" t="s">
        <v>689</v>
      </c>
      <c r="H1775" s="8" t="s">
        <v>27</v>
      </c>
      <c r="I1775" s="8" t="s">
        <v>444</v>
      </c>
      <c r="J1775" s="8" t="s">
        <v>4401</v>
      </c>
      <c r="K1775" s="11">
        <v>45716.0</v>
      </c>
      <c r="L1775" s="68">
        <v>792657.43</v>
      </c>
      <c r="M1775" s="8" t="s">
        <v>4397</v>
      </c>
      <c r="N1775" s="10">
        <v>792657.43</v>
      </c>
      <c r="O1775" s="10">
        <v>792657.43</v>
      </c>
      <c r="P1775" s="10">
        <f t="shared" si="205"/>
        <v>0</v>
      </c>
      <c r="Q1775" s="8"/>
      <c r="R1775" s="8"/>
      <c r="S1775" s="8" t="s">
        <v>31</v>
      </c>
      <c r="T1775" s="8"/>
      <c r="U1775" s="8"/>
      <c r="V1775" s="8" t="s">
        <v>4398</v>
      </c>
      <c r="W1775" s="8" t="s">
        <v>4402</v>
      </c>
    </row>
    <row r="1776" ht="39.75" customHeight="1">
      <c r="A1776" s="7">
        <v>327.0</v>
      </c>
      <c r="B1776" s="7">
        <v>2025.0</v>
      </c>
      <c r="C1776" s="8" t="s">
        <v>495</v>
      </c>
      <c r="D1776" s="8" t="s">
        <v>728</v>
      </c>
      <c r="E1776" s="8" t="s">
        <v>2943</v>
      </c>
      <c r="F1776" s="10">
        <v>20680.54</v>
      </c>
      <c r="G1776" s="8" t="s">
        <v>689</v>
      </c>
      <c r="H1776" s="8" t="s">
        <v>27</v>
      </c>
      <c r="I1776" s="8" t="s">
        <v>444</v>
      </c>
      <c r="J1776" s="8" t="s">
        <v>4403</v>
      </c>
      <c r="K1776" s="11">
        <v>45751.0</v>
      </c>
      <c r="L1776" s="10">
        <v>20680.54</v>
      </c>
      <c r="M1776" s="8" t="s">
        <v>4397</v>
      </c>
      <c r="N1776" s="10">
        <v>20680.54</v>
      </c>
      <c r="O1776" s="10">
        <v>20680.54</v>
      </c>
      <c r="P1776" s="10">
        <f t="shared" si="205"/>
        <v>0</v>
      </c>
      <c r="Q1776" s="8"/>
      <c r="R1776" s="8"/>
      <c r="S1776" s="8" t="s">
        <v>31</v>
      </c>
      <c r="T1776" s="8"/>
      <c r="U1776" s="8"/>
      <c r="V1776" s="8" t="s">
        <v>4398</v>
      </c>
      <c r="W1776" s="8" t="s">
        <v>4404</v>
      </c>
    </row>
    <row r="1777" ht="39.75" customHeight="1">
      <c r="A1777" s="7">
        <v>327.0</v>
      </c>
      <c r="B1777" s="7">
        <v>2025.0</v>
      </c>
      <c r="C1777" s="8" t="s">
        <v>495</v>
      </c>
      <c r="D1777" s="8" t="s">
        <v>728</v>
      </c>
      <c r="E1777" s="8" t="s">
        <v>2943</v>
      </c>
      <c r="F1777" s="10">
        <v>324152.62</v>
      </c>
      <c r="G1777" s="8" t="s">
        <v>689</v>
      </c>
      <c r="H1777" s="8" t="s">
        <v>27</v>
      </c>
      <c r="I1777" s="8" t="s">
        <v>444</v>
      </c>
      <c r="J1777" s="8" t="s">
        <v>4405</v>
      </c>
      <c r="K1777" s="11">
        <v>45751.0</v>
      </c>
      <c r="L1777" s="10">
        <v>324152.62</v>
      </c>
      <c r="M1777" s="8" t="s">
        <v>4397</v>
      </c>
      <c r="N1777" s="10">
        <v>324152.62</v>
      </c>
      <c r="O1777" s="10">
        <v>324152.62</v>
      </c>
      <c r="P1777" s="10">
        <f t="shared" si="205"/>
        <v>0</v>
      </c>
      <c r="Q1777" s="8"/>
      <c r="R1777" s="8"/>
      <c r="S1777" s="8" t="s">
        <v>31</v>
      </c>
      <c r="T1777" s="8"/>
      <c r="U1777" s="8"/>
      <c r="V1777" s="8" t="s">
        <v>4398</v>
      </c>
      <c r="W1777" s="8" t="s">
        <v>4406</v>
      </c>
    </row>
    <row r="1778" ht="39.75" customHeight="1">
      <c r="A1778" s="7">
        <v>327.0</v>
      </c>
      <c r="B1778" s="7">
        <v>2025.0</v>
      </c>
      <c r="C1778" s="8" t="s">
        <v>495</v>
      </c>
      <c r="D1778" s="8" t="s">
        <v>728</v>
      </c>
      <c r="E1778" s="8" t="s">
        <v>2943</v>
      </c>
      <c r="F1778" s="10">
        <v>370140.37</v>
      </c>
      <c r="G1778" s="8" t="s">
        <v>689</v>
      </c>
      <c r="H1778" s="8" t="s">
        <v>27</v>
      </c>
      <c r="I1778" s="8" t="s">
        <v>444</v>
      </c>
      <c r="J1778" s="8" t="s">
        <v>4407</v>
      </c>
      <c r="K1778" s="11">
        <v>45769.0</v>
      </c>
      <c r="L1778" s="68">
        <v>370140.37</v>
      </c>
      <c r="M1778" s="8" t="s">
        <v>4397</v>
      </c>
      <c r="N1778" s="10">
        <v>370140.37</v>
      </c>
      <c r="O1778" s="10">
        <v>370140.37</v>
      </c>
      <c r="P1778" s="10">
        <f t="shared" si="205"/>
        <v>0</v>
      </c>
      <c r="Q1778" s="8"/>
      <c r="R1778" s="8"/>
      <c r="S1778" s="8" t="s">
        <v>31</v>
      </c>
      <c r="T1778" s="8"/>
      <c r="U1778" s="8"/>
      <c r="V1778" s="8" t="s">
        <v>4398</v>
      </c>
      <c r="W1778" s="8" t="s">
        <v>4408</v>
      </c>
    </row>
    <row r="1779" ht="39.75" customHeight="1">
      <c r="A1779" s="7">
        <v>327.0</v>
      </c>
      <c r="B1779" s="7">
        <v>2025.0</v>
      </c>
      <c r="C1779" s="8" t="s">
        <v>495</v>
      </c>
      <c r="D1779" s="8" t="s">
        <v>728</v>
      </c>
      <c r="E1779" s="8" t="s">
        <v>2943</v>
      </c>
      <c r="F1779" s="10">
        <v>1619565.23</v>
      </c>
      <c r="G1779" s="8" t="s">
        <v>689</v>
      </c>
      <c r="H1779" s="8" t="s">
        <v>27</v>
      </c>
      <c r="I1779" s="8" t="s">
        <v>444</v>
      </c>
      <c r="J1779" s="8" t="s">
        <v>4409</v>
      </c>
      <c r="K1779" s="11">
        <v>45833.0</v>
      </c>
      <c r="L1779" s="10">
        <v>1619565.23</v>
      </c>
      <c r="M1779" s="8" t="s">
        <v>4397</v>
      </c>
      <c r="N1779" s="10">
        <v>1619565.23</v>
      </c>
      <c r="O1779" s="10">
        <v>1619565.23</v>
      </c>
      <c r="P1779" s="10">
        <f t="shared" si="205"/>
        <v>0</v>
      </c>
      <c r="Q1779" s="8"/>
      <c r="R1779" s="8"/>
      <c r="S1779" s="8" t="s">
        <v>31</v>
      </c>
      <c r="T1779" s="8"/>
      <c r="U1779" s="8"/>
      <c r="V1779" s="8" t="s">
        <v>4398</v>
      </c>
      <c r="W1779" s="8" t="s">
        <v>4410</v>
      </c>
    </row>
    <row r="1780" ht="39.75" customHeight="1">
      <c r="A1780" s="7">
        <v>327.0</v>
      </c>
      <c r="B1780" s="7">
        <v>2025.0</v>
      </c>
      <c r="C1780" s="8" t="s">
        <v>495</v>
      </c>
      <c r="D1780" s="8" t="s">
        <v>728</v>
      </c>
      <c r="E1780" s="8" t="s">
        <v>2943</v>
      </c>
      <c r="F1780" s="10">
        <v>1657700.78</v>
      </c>
      <c r="G1780" s="8" t="s">
        <v>507</v>
      </c>
      <c r="H1780" s="8" t="s">
        <v>27</v>
      </c>
      <c r="I1780" s="8" t="s">
        <v>46</v>
      </c>
      <c r="J1780" s="8" t="s">
        <v>4411</v>
      </c>
      <c r="K1780" s="11">
        <v>45898.0</v>
      </c>
      <c r="L1780" s="68">
        <v>1657700.78</v>
      </c>
      <c r="M1780" s="8" t="s">
        <v>4412</v>
      </c>
      <c r="N1780" s="10">
        <v>1657700.78</v>
      </c>
      <c r="O1780" s="10">
        <v>1657700.78</v>
      </c>
      <c r="P1780" s="10">
        <f t="shared" si="205"/>
        <v>0</v>
      </c>
      <c r="Q1780" s="8"/>
      <c r="R1780" s="8"/>
      <c r="S1780" s="8" t="s">
        <v>31</v>
      </c>
      <c r="T1780" s="8"/>
      <c r="U1780" s="8"/>
      <c r="V1780" s="8" t="s">
        <v>4413</v>
      </c>
      <c r="W1780" s="8" t="s">
        <v>4414</v>
      </c>
    </row>
    <row r="1781" ht="39.75" customHeight="1">
      <c r="A1781" s="7">
        <v>327.0</v>
      </c>
      <c r="B1781" s="7">
        <v>2025.0</v>
      </c>
      <c r="C1781" s="8" t="s">
        <v>495</v>
      </c>
      <c r="D1781" s="8" t="s">
        <v>728</v>
      </c>
      <c r="E1781" s="8" t="s">
        <v>2943</v>
      </c>
      <c r="F1781" s="10">
        <v>92797.8</v>
      </c>
      <c r="G1781" s="8" t="s">
        <v>507</v>
      </c>
      <c r="H1781" s="8" t="s">
        <v>27</v>
      </c>
      <c r="I1781" s="8" t="s">
        <v>46</v>
      </c>
      <c r="J1781" s="8" t="s">
        <v>4415</v>
      </c>
      <c r="K1781" s="11">
        <v>45891.0</v>
      </c>
      <c r="L1781" s="10">
        <v>92797.8</v>
      </c>
      <c r="M1781" s="8" t="s">
        <v>4412</v>
      </c>
      <c r="N1781" s="10">
        <v>92797.8</v>
      </c>
      <c r="O1781" s="10">
        <v>92797.8</v>
      </c>
      <c r="P1781" s="10">
        <f t="shared" si="205"/>
        <v>0</v>
      </c>
      <c r="Q1781" s="8"/>
      <c r="R1781" s="8"/>
      <c r="S1781" s="8" t="s">
        <v>31</v>
      </c>
      <c r="T1781" s="8"/>
      <c r="U1781" s="8"/>
      <c r="V1781" s="8" t="s">
        <v>4413</v>
      </c>
      <c r="W1781" s="8" t="s">
        <v>4416</v>
      </c>
    </row>
    <row r="1782" ht="39.75" customHeight="1">
      <c r="A1782" s="7">
        <v>327.0</v>
      </c>
      <c r="B1782" s="7">
        <v>2025.0</v>
      </c>
      <c r="C1782" s="8" t="s">
        <v>495</v>
      </c>
      <c r="D1782" s="8" t="s">
        <v>728</v>
      </c>
      <c r="E1782" s="8" t="s">
        <v>2943</v>
      </c>
      <c r="F1782" s="10">
        <v>207600.32</v>
      </c>
      <c r="G1782" s="8" t="s">
        <v>507</v>
      </c>
      <c r="H1782" s="8" t="s">
        <v>27</v>
      </c>
      <c r="I1782" s="8" t="s">
        <v>46</v>
      </c>
      <c r="J1782" s="8" t="s">
        <v>4417</v>
      </c>
      <c r="K1782" s="11">
        <v>45923.0</v>
      </c>
      <c r="L1782" s="68">
        <v>207600.32</v>
      </c>
      <c r="M1782" s="8" t="s">
        <v>4412</v>
      </c>
      <c r="N1782" s="10">
        <v>207600.32</v>
      </c>
      <c r="O1782" s="10">
        <v>207600.32</v>
      </c>
      <c r="P1782" s="10">
        <f t="shared" si="205"/>
        <v>0</v>
      </c>
      <c r="Q1782" s="8"/>
      <c r="R1782" s="8"/>
      <c r="S1782" s="8" t="s">
        <v>31</v>
      </c>
      <c r="T1782" s="8"/>
      <c r="U1782" s="8"/>
      <c r="V1782" s="8" t="s">
        <v>4413</v>
      </c>
      <c r="W1782" s="8" t="s">
        <v>4418</v>
      </c>
    </row>
    <row r="1783" ht="39.75" customHeight="1">
      <c r="A1783" s="7">
        <v>327.0</v>
      </c>
      <c r="B1783" s="7">
        <v>2025.0</v>
      </c>
      <c r="C1783" s="8" t="s">
        <v>495</v>
      </c>
      <c r="D1783" s="8" t="s">
        <v>728</v>
      </c>
      <c r="E1783" s="8" t="s">
        <v>2943</v>
      </c>
      <c r="F1783" s="10">
        <v>597415.15</v>
      </c>
      <c r="G1783" s="8" t="s">
        <v>507</v>
      </c>
      <c r="H1783" s="8" t="s">
        <v>27</v>
      </c>
      <c r="I1783" s="8" t="s">
        <v>46</v>
      </c>
      <c r="J1783" s="8" t="s">
        <v>4419</v>
      </c>
      <c r="K1783" s="11">
        <v>45911.0</v>
      </c>
      <c r="L1783" s="68">
        <v>597415.15</v>
      </c>
      <c r="M1783" s="8" t="s">
        <v>4412</v>
      </c>
      <c r="N1783" s="10">
        <v>597415.15</v>
      </c>
      <c r="O1783" s="10">
        <v>597415.15</v>
      </c>
      <c r="P1783" s="10">
        <f t="shared" si="205"/>
        <v>0</v>
      </c>
      <c r="Q1783" s="8"/>
      <c r="R1783" s="8"/>
      <c r="S1783" s="8" t="s">
        <v>31</v>
      </c>
      <c r="T1783" s="8"/>
      <c r="U1783" s="8"/>
      <c r="V1783" s="8" t="s">
        <v>4413</v>
      </c>
      <c r="W1783" s="8" t="s">
        <v>4420</v>
      </c>
    </row>
    <row r="1784" ht="39.75" customHeight="1">
      <c r="A1784" s="7">
        <v>327.0</v>
      </c>
      <c r="B1784" s="7">
        <v>2025.0</v>
      </c>
      <c r="C1784" s="8" t="s">
        <v>495</v>
      </c>
      <c r="D1784" s="8" t="s">
        <v>728</v>
      </c>
      <c r="E1784" s="8" t="s">
        <v>2943</v>
      </c>
      <c r="F1784" s="10">
        <v>869909.74</v>
      </c>
      <c r="G1784" s="8" t="s">
        <v>689</v>
      </c>
      <c r="H1784" s="8" t="s">
        <v>27</v>
      </c>
      <c r="I1784" s="8" t="s">
        <v>444</v>
      </c>
      <c r="J1784" s="8" t="s">
        <v>4421</v>
      </c>
      <c r="K1784" s="11">
        <v>46009.0</v>
      </c>
      <c r="L1784" s="10">
        <v>869909.74</v>
      </c>
      <c r="M1784" s="8" t="s">
        <v>4397</v>
      </c>
      <c r="N1784" s="10">
        <v>869909.74</v>
      </c>
      <c r="O1784" s="10">
        <v>869909.74</v>
      </c>
      <c r="P1784" s="10">
        <f t="shared" si="205"/>
        <v>0</v>
      </c>
      <c r="Q1784" s="8"/>
      <c r="R1784" s="8"/>
      <c r="S1784" s="8" t="s">
        <v>31</v>
      </c>
      <c r="T1784" s="8"/>
      <c r="U1784" s="8"/>
      <c r="V1784" s="8" t="s">
        <v>4398</v>
      </c>
      <c r="W1784" s="8" t="s">
        <v>4422</v>
      </c>
    </row>
    <row r="1785" ht="39.75" customHeight="1">
      <c r="A1785" s="7">
        <v>327.0</v>
      </c>
      <c r="B1785" s="7">
        <v>2025.0</v>
      </c>
      <c r="C1785" s="8" t="s">
        <v>495</v>
      </c>
      <c r="D1785" s="8" t="s">
        <v>728</v>
      </c>
      <c r="E1785" s="8" t="s">
        <v>2943</v>
      </c>
      <c r="F1785" s="10">
        <v>1141331.91</v>
      </c>
      <c r="G1785" s="8" t="s">
        <v>689</v>
      </c>
      <c r="H1785" s="8" t="s">
        <v>27</v>
      </c>
      <c r="I1785" s="8" t="s">
        <v>55</v>
      </c>
      <c r="J1785" s="8" t="s">
        <v>4423</v>
      </c>
      <c r="K1785" s="11">
        <v>46022.0</v>
      </c>
      <c r="L1785" s="10">
        <v>1141331.91</v>
      </c>
      <c r="M1785" s="8" t="s">
        <v>4424</v>
      </c>
      <c r="N1785" s="10">
        <v>1141331.91</v>
      </c>
      <c r="O1785" s="10">
        <v>1141331.91</v>
      </c>
      <c r="P1785" s="10">
        <f t="shared" si="205"/>
        <v>0</v>
      </c>
      <c r="Q1785" s="8"/>
      <c r="R1785" s="8"/>
      <c r="S1785" s="8" t="s">
        <v>31</v>
      </c>
      <c r="T1785" s="8"/>
      <c r="U1785" s="8"/>
      <c r="V1785" s="8" t="s">
        <v>4425</v>
      </c>
      <c r="W1785" s="8" t="s">
        <v>4426</v>
      </c>
    </row>
    <row r="1786" ht="39.75" customHeight="1">
      <c r="A1786" s="7">
        <v>327.0</v>
      </c>
      <c r="B1786" s="7">
        <v>2025.0</v>
      </c>
      <c r="C1786" s="8" t="s">
        <v>495</v>
      </c>
      <c r="D1786" s="8" t="s">
        <v>728</v>
      </c>
      <c r="E1786" s="8" t="s">
        <v>2943</v>
      </c>
      <c r="F1786" s="10">
        <v>239876.58</v>
      </c>
      <c r="G1786" s="8" t="s">
        <v>507</v>
      </c>
      <c r="H1786" s="8" t="s">
        <v>27</v>
      </c>
      <c r="I1786" s="8" t="s">
        <v>46</v>
      </c>
      <c r="J1786" s="8" t="s">
        <v>4427</v>
      </c>
      <c r="K1786" s="11">
        <v>46020.0</v>
      </c>
      <c r="L1786" s="10">
        <v>239876.58</v>
      </c>
      <c r="M1786" s="8" t="s">
        <v>4412</v>
      </c>
      <c r="N1786" s="10">
        <v>239876.58</v>
      </c>
      <c r="O1786" s="10">
        <v>239876.58</v>
      </c>
      <c r="P1786" s="10">
        <f t="shared" si="205"/>
        <v>0</v>
      </c>
      <c r="Q1786" s="8"/>
      <c r="R1786" s="8"/>
      <c r="S1786" s="8" t="s">
        <v>31</v>
      </c>
      <c r="T1786" s="8"/>
      <c r="U1786" s="8"/>
      <c r="V1786" s="8" t="s">
        <v>4413</v>
      </c>
      <c r="W1786" s="8" t="s">
        <v>4428</v>
      </c>
    </row>
    <row r="1787" ht="39.75" customHeight="1">
      <c r="A1787" s="17">
        <v>327.0</v>
      </c>
      <c r="B1787" s="17">
        <v>2025.0</v>
      </c>
      <c r="C1787" s="18" t="s">
        <v>495</v>
      </c>
      <c r="D1787" s="18" t="s">
        <v>728</v>
      </c>
      <c r="E1787" s="18" t="s">
        <v>2943</v>
      </c>
      <c r="F1787" s="19">
        <v>204609.37</v>
      </c>
      <c r="G1787" s="18" t="s">
        <v>507</v>
      </c>
      <c r="H1787" s="18" t="s">
        <v>27</v>
      </c>
      <c r="I1787" s="18" t="s">
        <v>46</v>
      </c>
      <c r="J1787" s="18"/>
      <c r="K1787" s="20"/>
      <c r="L1787" s="71">
        <v>0.0</v>
      </c>
      <c r="M1787" s="18"/>
      <c r="N1787" s="19">
        <v>0.0</v>
      </c>
      <c r="O1787" s="19">
        <v>0.0</v>
      </c>
      <c r="P1787" s="19">
        <f t="shared" ref="P1787:P1789" si="206">SUM(L1787-O1787)</f>
        <v>0</v>
      </c>
      <c r="Q1787" s="18"/>
      <c r="R1787" s="18"/>
      <c r="S1787" s="18"/>
      <c r="T1787" s="18"/>
      <c r="U1787" s="18"/>
      <c r="V1787" s="18" t="s">
        <v>4413</v>
      </c>
      <c r="W1787" s="18" t="s">
        <v>92</v>
      </c>
    </row>
    <row r="1788" ht="39.75" customHeight="1">
      <c r="A1788" s="17">
        <v>327.0</v>
      </c>
      <c r="B1788" s="17">
        <v>2025.0</v>
      </c>
      <c r="C1788" s="18" t="s">
        <v>495</v>
      </c>
      <c r="D1788" s="18" t="s">
        <v>728</v>
      </c>
      <c r="E1788" s="18" t="s">
        <v>2943</v>
      </c>
      <c r="F1788" s="19">
        <v>612335.91</v>
      </c>
      <c r="G1788" s="18" t="s">
        <v>689</v>
      </c>
      <c r="H1788" s="18" t="s">
        <v>27</v>
      </c>
      <c r="I1788" s="18" t="s">
        <v>444</v>
      </c>
      <c r="J1788" s="18"/>
      <c r="K1788" s="20"/>
      <c r="L1788" s="19">
        <v>0.0</v>
      </c>
      <c r="M1788" s="18"/>
      <c r="N1788" s="19">
        <v>0.0</v>
      </c>
      <c r="O1788" s="19">
        <v>0.0</v>
      </c>
      <c r="P1788" s="19">
        <f t="shared" si="206"/>
        <v>0</v>
      </c>
      <c r="Q1788" s="18"/>
      <c r="R1788" s="18"/>
      <c r="S1788" s="18"/>
      <c r="T1788" s="18"/>
      <c r="U1788" s="18"/>
      <c r="V1788" s="18" t="s">
        <v>4398</v>
      </c>
      <c r="W1788" s="18"/>
    </row>
    <row r="1789" ht="39.75" customHeight="1">
      <c r="A1789" s="17">
        <v>327.0</v>
      </c>
      <c r="B1789" s="17">
        <v>2025.0</v>
      </c>
      <c r="C1789" s="18" t="s">
        <v>495</v>
      </c>
      <c r="D1789" s="18" t="s">
        <v>728</v>
      </c>
      <c r="E1789" s="18" t="s">
        <v>2943</v>
      </c>
      <c r="F1789" s="19">
        <v>358668.09</v>
      </c>
      <c r="G1789" s="18" t="s">
        <v>689</v>
      </c>
      <c r="H1789" s="18" t="s">
        <v>27</v>
      </c>
      <c r="I1789" s="18" t="s">
        <v>55</v>
      </c>
      <c r="J1789" s="18"/>
      <c r="K1789" s="20"/>
      <c r="L1789" s="19">
        <v>0.0</v>
      </c>
      <c r="M1789" s="18"/>
      <c r="N1789" s="19">
        <v>0.0</v>
      </c>
      <c r="O1789" s="19">
        <v>0.0</v>
      </c>
      <c r="P1789" s="19">
        <f t="shared" si="206"/>
        <v>0</v>
      </c>
      <c r="Q1789" s="18"/>
      <c r="R1789" s="18"/>
      <c r="S1789" s="18"/>
      <c r="T1789" s="18"/>
      <c r="U1789" s="18"/>
      <c r="V1789" s="18" t="s">
        <v>4425</v>
      </c>
      <c r="W1789" s="18"/>
    </row>
    <row r="1790" ht="39.75" customHeight="1">
      <c r="A1790" s="7">
        <v>328.0</v>
      </c>
      <c r="B1790" s="7">
        <v>2025.0</v>
      </c>
      <c r="C1790" s="8" t="s">
        <v>495</v>
      </c>
      <c r="D1790" s="8" t="s">
        <v>728</v>
      </c>
      <c r="E1790" s="8" t="s">
        <v>2943</v>
      </c>
      <c r="F1790" s="10">
        <v>10385.12</v>
      </c>
      <c r="G1790" s="8" t="s">
        <v>689</v>
      </c>
      <c r="H1790" s="8" t="s">
        <v>27</v>
      </c>
      <c r="I1790" s="8" t="s">
        <v>46</v>
      </c>
      <c r="J1790" s="67" t="s">
        <v>4429</v>
      </c>
      <c r="K1790" s="11">
        <v>45989.0</v>
      </c>
      <c r="L1790" s="10">
        <v>10385.12</v>
      </c>
      <c r="M1790" s="8" t="s">
        <v>4430</v>
      </c>
      <c r="N1790" s="10">
        <v>10385.12</v>
      </c>
      <c r="O1790" s="10">
        <v>10385.12</v>
      </c>
      <c r="P1790" s="10">
        <f t="shared" ref="P1790:P1800" si="207">SUM(F1790-O1790)</f>
        <v>0</v>
      </c>
      <c r="Q1790" s="8"/>
      <c r="R1790" s="8"/>
      <c r="S1790" s="8" t="s">
        <v>31</v>
      </c>
      <c r="T1790" s="8"/>
      <c r="U1790" s="8"/>
      <c r="V1790" s="8" t="s">
        <v>4431</v>
      </c>
      <c r="W1790" s="8" t="s">
        <v>4432</v>
      </c>
    </row>
    <row r="1791" ht="39.75" customHeight="1">
      <c r="A1791" s="7">
        <v>328.0</v>
      </c>
      <c r="B1791" s="7">
        <v>2025.0</v>
      </c>
      <c r="C1791" s="8" t="s">
        <v>495</v>
      </c>
      <c r="D1791" s="8" t="s">
        <v>728</v>
      </c>
      <c r="E1791" s="8" t="s">
        <v>2943</v>
      </c>
      <c r="F1791" s="10">
        <v>10830.0</v>
      </c>
      <c r="G1791" s="8" t="s">
        <v>689</v>
      </c>
      <c r="H1791" s="8" t="s">
        <v>27</v>
      </c>
      <c r="I1791" s="8" t="s">
        <v>46</v>
      </c>
      <c r="J1791" s="67" t="s">
        <v>4433</v>
      </c>
      <c r="K1791" s="11">
        <v>45989.0</v>
      </c>
      <c r="L1791" s="10">
        <v>10830.0</v>
      </c>
      <c r="M1791" s="8" t="s">
        <v>4430</v>
      </c>
      <c r="N1791" s="10">
        <v>10830.0</v>
      </c>
      <c r="O1791" s="10">
        <v>10830.0</v>
      </c>
      <c r="P1791" s="10">
        <f t="shared" si="207"/>
        <v>0</v>
      </c>
      <c r="Q1791" s="8"/>
      <c r="R1791" s="8"/>
      <c r="S1791" s="8" t="s">
        <v>31</v>
      </c>
      <c r="T1791" s="8"/>
      <c r="U1791" s="8"/>
      <c r="V1791" s="8" t="s">
        <v>4431</v>
      </c>
      <c r="W1791" s="8" t="s">
        <v>4434</v>
      </c>
    </row>
    <row r="1792" ht="39.75" customHeight="1">
      <c r="A1792" s="7">
        <v>328.0</v>
      </c>
      <c r="B1792" s="7">
        <v>2025.0</v>
      </c>
      <c r="C1792" s="8" t="s">
        <v>495</v>
      </c>
      <c r="D1792" s="8" t="s">
        <v>728</v>
      </c>
      <c r="E1792" s="8" t="s">
        <v>2943</v>
      </c>
      <c r="F1792" s="10">
        <v>161994.0</v>
      </c>
      <c r="G1792" s="8" t="s">
        <v>689</v>
      </c>
      <c r="H1792" s="8" t="s">
        <v>27</v>
      </c>
      <c r="I1792" s="8" t="s">
        <v>28</v>
      </c>
      <c r="J1792" s="67" t="s">
        <v>4435</v>
      </c>
      <c r="K1792" s="11">
        <v>45989.0</v>
      </c>
      <c r="L1792" s="10">
        <v>161994.0</v>
      </c>
      <c r="M1792" s="8" t="s">
        <v>4436</v>
      </c>
      <c r="N1792" s="10">
        <v>161994.0</v>
      </c>
      <c r="O1792" s="10">
        <v>161994.0</v>
      </c>
      <c r="P1792" s="10">
        <f t="shared" si="207"/>
        <v>0</v>
      </c>
      <c r="Q1792" s="8"/>
      <c r="R1792" s="8"/>
      <c r="S1792" s="8" t="s">
        <v>31</v>
      </c>
      <c r="T1792" s="8"/>
      <c r="U1792" s="8"/>
      <c r="V1792" s="8" t="s">
        <v>4437</v>
      </c>
      <c r="W1792" s="8" t="s">
        <v>4438</v>
      </c>
    </row>
    <row r="1793" ht="39.75" customHeight="1">
      <c r="A1793" s="7">
        <v>328.0</v>
      </c>
      <c r="B1793" s="7">
        <v>2025.0</v>
      </c>
      <c r="C1793" s="8" t="s">
        <v>495</v>
      </c>
      <c r="D1793" s="8" t="s">
        <v>728</v>
      </c>
      <c r="E1793" s="8" t="s">
        <v>2943</v>
      </c>
      <c r="F1793" s="10">
        <v>16250.0</v>
      </c>
      <c r="G1793" s="8" t="s">
        <v>689</v>
      </c>
      <c r="H1793" s="8" t="s">
        <v>27</v>
      </c>
      <c r="I1793" s="8" t="s">
        <v>28</v>
      </c>
      <c r="J1793" s="67" t="s">
        <v>4439</v>
      </c>
      <c r="K1793" s="11">
        <v>45989.0</v>
      </c>
      <c r="L1793" s="10">
        <v>16250.0</v>
      </c>
      <c r="M1793" s="8" t="s">
        <v>4436</v>
      </c>
      <c r="N1793" s="10">
        <v>16250.0</v>
      </c>
      <c r="O1793" s="10">
        <v>16250.0</v>
      </c>
      <c r="P1793" s="10">
        <f t="shared" si="207"/>
        <v>0</v>
      </c>
      <c r="Q1793" s="8"/>
      <c r="R1793" s="8"/>
      <c r="S1793" s="8" t="s">
        <v>31</v>
      </c>
      <c r="T1793" s="8"/>
      <c r="U1793" s="8"/>
      <c r="V1793" s="8" t="s">
        <v>4437</v>
      </c>
      <c r="W1793" s="8" t="s">
        <v>4440</v>
      </c>
    </row>
    <row r="1794" ht="39.75" customHeight="1">
      <c r="A1794" s="7">
        <v>328.0</v>
      </c>
      <c r="B1794" s="7">
        <v>2025.0</v>
      </c>
      <c r="C1794" s="8" t="s">
        <v>495</v>
      </c>
      <c r="D1794" s="8" t="s">
        <v>728</v>
      </c>
      <c r="E1794" s="8" t="s">
        <v>2943</v>
      </c>
      <c r="F1794" s="10">
        <v>867845.0</v>
      </c>
      <c r="G1794" s="8" t="s">
        <v>689</v>
      </c>
      <c r="H1794" s="8" t="s">
        <v>27</v>
      </c>
      <c r="I1794" s="8" t="s">
        <v>28</v>
      </c>
      <c r="J1794" s="67" t="s">
        <v>4441</v>
      </c>
      <c r="K1794" s="11">
        <v>45989.0</v>
      </c>
      <c r="L1794" s="10">
        <v>867845.0</v>
      </c>
      <c r="M1794" s="8" t="s">
        <v>4436</v>
      </c>
      <c r="N1794" s="10">
        <v>867845.0</v>
      </c>
      <c r="O1794" s="10">
        <v>867845.0</v>
      </c>
      <c r="P1794" s="10">
        <f t="shared" si="207"/>
        <v>0</v>
      </c>
      <c r="Q1794" s="8"/>
      <c r="R1794" s="8"/>
      <c r="S1794" s="8" t="s">
        <v>31</v>
      </c>
      <c r="T1794" s="8"/>
      <c r="U1794" s="8"/>
      <c r="V1794" s="8" t="s">
        <v>4437</v>
      </c>
      <c r="W1794" s="8" t="s">
        <v>4442</v>
      </c>
    </row>
    <row r="1795" ht="39.75" customHeight="1">
      <c r="A1795" s="7">
        <v>328.0</v>
      </c>
      <c r="B1795" s="7">
        <v>2025.0</v>
      </c>
      <c r="C1795" s="8" t="s">
        <v>495</v>
      </c>
      <c r="D1795" s="8" t="s">
        <v>728</v>
      </c>
      <c r="E1795" s="8" t="s">
        <v>2943</v>
      </c>
      <c r="F1795" s="10">
        <v>769560.0</v>
      </c>
      <c r="G1795" s="8" t="s">
        <v>689</v>
      </c>
      <c r="H1795" s="8" t="s">
        <v>27</v>
      </c>
      <c r="I1795" s="8" t="s">
        <v>28</v>
      </c>
      <c r="J1795" s="67" t="s">
        <v>4443</v>
      </c>
      <c r="K1795" s="11">
        <v>45989.0</v>
      </c>
      <c r="L1795" s="10">
        <v>769560.0</v>
      </c>
      <c r="M1795" s="8" t="s">
        <v>4436</v>
      </c>
      <c r="N1795" s="10">
        <v>769560.0</v>
      </c>
      <c r="O1795" s="10">
        <v>769560.0</v>
      </c>
      <c r="P1795" s="10">
        <f t="shared" si="207"/>
        <v>0</v>
      </c>
      <c r="Q1795" s="8"/>
      <c r="R1795" s="8"/>
      <c r="S1795" s="8" t="s">
        <v>31</v>
      </c>
      <c r="T1795" s="8"/>
      <c r="U1795" s="8"/>
      <c r="V1795" s="8" t="s">
        <v>4437</v>
      </c>
      <c r="W1795" s="8" t="s">
        <v>4444</v>
      </c>
    </row>
    <row r="1796" ht="39.75" customHeight="1">
      <c r="A1796" s="7">
        <v>328.0</v>
      </c>
      <c r="B1796" s="7">
        <v>2025.0</v>
      </c>
      <c r="C1796" s="8" t="s">
        <v>495</v>
      </c>
      <c r="D1796" s="8" t="s">
        <v>728</v>
      </c>
      <c r="E1796" s="8" t="s">
        <v>2943</v>
      </c>
      <c r="F1796" s="10">
        <v>7920.0</v>
      </c>
      <c r="G1796" s="8" t="s">
        <v>689</v>
      </c>
      <c r="H1796" s="8" t="s">
        <v>27</v>
      </c>
      <c r="I1796" s="8" t="s">
        <v>28</v>
      </c>
      <c r="J1796" s="67" t="s">
        <v>4445</v>
      </c>
      <c r="K1796" s="11">
        <v>45989.0</v>
      </c>
      <c r="L1796" s="10">
        <v>7920.0</v>
      </c>
      <c r="M1796" s="8" t="s">
        <v>4436</v>
      </c>
      <c r="N1796" s="10">
        <v>7920.0</v>
      </c>
      <c r="O1796" s="10">
        <v>7920.0</v>
      </c>
      <c r="P1796" s="10">
        <f t="shared" si="207"/>
        <v>0</v>
      </c>
      <c r="Q1796" s="8"/>
      <c r="R1796" s="8"/>
      <c r="S1796" s="8" t="s">
        <v>31</v>
      </c>
      <c r="T1796" s="8"/>
      <c r="U1796" s="8"/>
      <c r="V1796" s="8" t="s">
        <v>4437</v>
      </c>
      <c r="W1796" s="8" t="s">
        <v>4446</v>
      </c>
    </row>
    <row r="1797" ht="39.75" customHeight="1">
      <c r="A1797" s="7">
        <v>328.0</v>
      </c>
      <c r="B1797" s="7">
        <v>2025.0</v>
      </c>
      <c r="C1797" s="8" t="s">
        <v>495</v>
      </c>
      <c r="D1797" s="8" t="s">
        <v>728</v>
      </c>
      <c r="E1797" s="8" t="s">
        <v>2943</v>
      </c>
      <c r="F1797" s="10">
        <v>7600.0</v>
      </c>
      <c r="G1797" s="8" t="s">
        <v>689</v>
      </c>
      <c r="H1797" s="8" t="s">
        <v>27</v>
      </c>
      <c r="I1797" s="8" t="s">
        <v>28</v>
      </c>
      <c r="J1797" s="67" t="s">
        <v>4447</v>
      </c>
      <c r="K1797" s="11">
        <v>45989.0</v>
      </c>
      <c r="L1797" s="10">
        <v>7600.0</v>
      </c>
      <c r="M1797" s="8" t="s">
        <v>4436</v>
      </c>
      <c r="N1797" s="10">
        <v>7600.0</v>
      </c>
      <c r="O1797" s="10">
        <v>7600.0</v>
      </c>
      <c r="P1797" s="10">
        <f t="shared" si="207"/>
        <v>0</v>
      </c>
      <c r="Q1797" s="8"/>
      <c r="R1797" s="8"/>
      <c r="S1797" s="8" t="s">
        <v>31</v>
      </c>
      <c r="T1797" s="8"/>
      <c r="U1797" s="8"/>
      <c r="V1797" s="8" t="s">
        <v>4437</v>
      </c>
      <c r="W1797" s="8" t="s">
        <v>4448</v>
      </c>
    </row>
    <row r="1798" ht="39.75" customHeight="1">
      <c r="A1798" s="7">
        <v>328.0</v>
      </c>
      <c r="B1798" s="7">
        <v>2025.0</v>
      </c>
      <c r="C1798" s="8" t="s">
        <v>495</v>
      </c>
      <c r="D1798" s="8" t="s">
        <v>728</v>
      </c>
      <c r="E1798" s="8" t="s">
        <v>2943</v>
      </c>
      <c r="F1798" s="10">
        <v>1100000.0</v>
      </c>
      <c r="G1798" s="8" t="s">
        <v>689</v>
      </c>
      <c r="H1798" s="8" t="s">
        <v>27</v>
      </c>
      <c r="I1798" s="8" t="s">
        <v>28</v>
      </c>
      <c r="J1798" s="67" t="s">
        <v>4449</v>
      </c>
      <c r="K1798" s="11">
        <v>45989.0</v>
      </c>
      <c r="L1798" s="10">
        <v>1100000.0</v>
      </c>
      <c r="M1798" s="8" t="s">
        <v>4436</v>
      </c>
      <c r="N1798" s="10">
        <v>1100000.0</v>
      </c>
      <c r="O1798" s="10">
        <v>1100000.0</v>
      </c>
      <c r="P1798" s="10">
        <f t="shared" si="207"/>
        <v>0</v>
      </c>
      <c r="Q1798" s="8"/>
      <c r="R1798" s="8"/>
      <c r="S1798" s="8" t="s">
        <v>31</v>
      </c>
      <c r="T1798" s="8"/>
      <c r="U1798" s="8"/>
      <c r="V1798" s="8" t="s">
        <v>4437</v>
      </c>
      <c r="W1798" s="8" t="s">
        <v>4450</v>
      </c>
    </row>
    <row r="1799" ht="39.75" customHeight="1">
      <c r="A1799" s="7">
        <v>328.0</v>
      </c>
      <c r="B1799" s="7">
        <v>2025.0</v>
      </c>
      <c r="C1799" s="8" t="s">
        <v>495</v>
      </c>
      <c r="D1799" s="8" t="s">
        <v>728</v>
      </c>
      <c r="E1799" s="8" t="s">
        <v>2943</v>
      </c>
      <c r="F1799" s="10">
        <v>13853.6</v>
      </c>
      <c r="G1799" s="8" t="s">
        <v>689</v>
      </c>
      <c r="H1799" s="8" t="s">
        <v>27</v>
      </c>
      <c r="I1799" s="8" t="s">
        <v>46</v>
      </c>
      <c r="J1799" s="67" t="s">
        <v>4451</v>
      </c>
      <c r="K1799" s="11">
        <v>45993.0</v>
      </c>
      <c r="L1799" s="10">
        <v>13853.6</v>
      </c>
      <c r="M1799" s="8" t="s">
        <v>4430</v>
      </c>
      <c r="N1799" s="10">
        <v>13853.6</v>
      </c>
      <c r="O1799" s="10">
        <v>13853.6</v>
      </c>
      <c r="P1799" s="10">
        <f t="shared" si="207"/>
        <v>0</v>
      </c>
      <c r="Q1799" s="8"/>
      <c r="R1799" s="8"/>
      <c r="S1799" s="8" t="s">
        <v>31</v>
      </c>
      <c r="T1799" s="8"/>
      <c r="U1799" s="8"/>
      <c r="V1799" s="8" t="s">
        <v>4431</v>
      </c>
      <c r="W1799" s="8" t="s">
        <v>4452</v>
      </c>
    </row>
    <row r="1800" ht="39.75" customHeight="1">
      <c r="A1800" s="7">
        <v>328.0</v>
      </c>
      <c r="B1800" s="7">
        <v>2025.0</v>
      </c>
      <c r="C1800" s="8" t="s">
        <v>495</v>
      </c>
      <c r="D1800" s="8" t="s">
        <v>728</v>
      </c>
      <c r="E1800" s="8" t="s">
        <v>2943</v>
      </c>
      <c r="F1800" s="10">
        <v>27000.0</v>
      </c>
      <c r="G1800" s="8" t="s">
        <v>689</v>
      </c>
      <c r="H1800" s="8" t="s">
        <v>27</v>
      </c>
      <c r="I1800" s="8" t="s">
        <v>46</v>
      </c>
      <c r="J1800" s="67" t="s">
        <v>4453</v>
      </c>
      <c r="K1800" s="11">
        <v>46006.0</v>
      </c>
      <c r="L1800" s="10">
        <v>27000.0</v>
      </c>
      <c r="M1800" s="8" t="s">
        <v>4436</v>
      </c>
      <c r="N1800" s="10">
        <v>27000.0</v>
      </c>
      <c r="O1800" s="10">
        <v>27000.0</v>
      </c>
      <c r="P1800" s="10">
        <f t="shared" si="207"/>
        <v>0</v>
      </c>
      <c r="Q1800" s="8"/>
      <c r="R1800" s="8"/>
      <c r="S1800" s="8" t="s">
        <v>31</v>
      </c>
      <c r="T1800" s="8"/>
      <c r="U1800" s="8"/>
      <c r="V1800" s="8" t="s">
        <v>4437</v>
      </c>
      <c r="W1800" s="8" t="s">
        <v>4454</v>
      </c>
    </row>
    <row r="1801" ht="39.75" customHeight="1">
      <c r="A1801" s="17">
        <v>328.0</v>
      </c>
      <c r="B1801" s="17">
        <v>2025.0</v>
      </c>
      <c r="C1801" s="18" t="s">
        <v>495</v>
      </c>
      <c r="D1801" s="18" t="s">
        <v>728</v>
      </c>
      <c r="E1801" s="18" t="s">
        <v>2943</v>
      </c>
      <c r="F1801" s="100">
        <v>4931.28</v>
      </c>
      <c r="G1801" s="18" t="s">
        <v>689</v>
      </c>
      <c r="H1801" s="18" t="s">
        <v>27</v>
      </c>
      <c r="I1801" s="18" t="s">
        <v>46</v>
      </c>
      <c r="J1801" s="72"/>
      <c r="K1801" s="20"/>
      <c r="L1801" s="19">
        <v>0.0</v>
      </c>
      <c r="M1801" s="18"/>
      <c r="N1801" s="19">
        <v>0.0</v>
      </c>
      <c r="O1801" s="19">
        <v>0.0</v>
      </c>
      <c r="P1801" s="19">
        <f t="shared" ref="P1801:P1802" si="208">SUM(L1801-O1801)</f>
        <v>0</v>
      </c>
      <c r="Q1801" s="18"/>
      <c r="R1801" s="18"/>
      <c r="S1801" s="18"/>
      <c r="T1801" s="18"/>
      <c r="U1801" s="18"/>
      <c r="V1801" s="18" t="s">
        <v>4431</v>
      </c>
      <c r="W1801" s="18"/>
    </row>
    <row r="1802" ht="39.75" customHeight="1">
      <c r="A1802" s="17">
        <v>328.0</v>
      </c>
      <c r="B1802" s="17">
        <v>2025.0</v>
      </c>
      <c r="C1802" s="18" t="s">
        <v>495</v>
      </c>
      <c r="D1802" s="18" t="s">
        <v>728</v>
      </c>
      <c r="E1802" s="18" t="s">
        <v>2943</v>
      </c>
      <c r="F1802" s="19">
        <v>1831.0</v>
      </c>
      <c r="G1802" s="18" t="s">
        <v>689</v>
      </c>
      <c r="H1802" s="18" t="s">
        <v>27</v>
      </c>
      <c r="I1802" s="18" t="s">
        <v>46</v>
      </c>
      <c r="J1802" s="72"/>
      <c r="K1802" s="20"/>
      <c r="L1802" s="19">
        <v>0.0</v>
      </c>
      <c r="M1802" s="18"/>
      <c r="N1802" s="19">
        <v>0.0</v>
      </c>
      <c r="O1802" s="19">
        <v>0.0</v>
      </c>
      <c r="P1802" s="19">
        <f t="shared" si="208"/>
        <v>0</v>
      </c>
      <c r="Q1802" s="18"/>
      <c r="R1802" s="18"/>
      <c r="S1802" s="18"/>
      <c r="T1802" s="18"/>
      <c r="U1802" s="18"/>
      <c r="V1802" s="18" t="s">
        <v>4437</v>
      </c>
      <c r="W1802" s="18"/>
    </row>
    <row r="1803" ht="39.75" customHeight="1">
      <c r="A1803" s="7">
        <v>329.0</v>
      </c>
      <c r="B1803" s="7">
        <v>2025.0</v>
      </c>
      <c r="C1803" s="8" t="s">
        <v>495</v>
      </c>
      <c r="D1803" s="8" t="s">
        <v>728</v>
      </c>
      <c r="E1803" s="8" t="s">
        <v>2943</v>
      </c>
      <c r="F1803" s="10">
        <v>1997782.0</v>
      </c>
      <c r="G1803" s="8" t="s">
        <v>689</v>
      </c>
      <c r="H1803" s="8" t="s">
        <v>27</v>
      </c>
      <c r="I1803" s="8" t="s">
        <v>28</v>
      </c>
      <c r="J1803" s="8" t="s">
        <v>4455</v>
      </c>
      <c r="K1803" s="11">
        <v>45723.0</v>
      </c>
      <c r="L1803" s="68">
        <v>1997782.0</v>
      </c>
      <c r="M1803" s="8" t="s">
        <v>4456</v>
      </c>
      <c r="N1803" s="10">
        <v>1997782.0</v>
      </c>
      <c r="O1803" s="10">
        <v>1997782.0</v>
      </c>
      <c r="P1803" s="10">
        <f>SUM(F1803-O1803)</f>
        <v>0</v>
      </c>
      <c r="Q1803" s="8"/>
      <c r="R1803" s="8"/>
      <c r="S1803" s="8" t="s">
        <v>31</v>
      </c>
      <c r="T1803" s="8"/>
      <c r="U1803" s="8"/>
      <c r="V1803" s="8" t="s">
        <v>4457</v>
      </c>
      <c r="W1803" s="8" t="s">
        <v>4458</v>
      </c>
    </row>
    <row r="1804" ht="39.75" customHeight="1">
      <c r="A1804" s="17">
        <v>329.0</v>
      </c>
      <c r="B1804" s="17">
        <v>2025.0</v>
      </c>
      <c r="C1804" s="18" t="s">
        <v>495</v>
      </c>
      <c r="D1804" s="18" t="s">
        <v>728</v>
      </c>
      <c r="E1804" s="18" t="s">
        <v>2943</v>
      </c>
      <c r="F1804" s="19">
        <v>2218.0</v>
      </c>
      <c r="G1804" s="18" t="s">
        <v>689</v>
      </c>
      <c r="H1804" s="18" t="s">
        <v>27</v>
      </c>
      <c r="I1804" s="18" t="s">
        <v>28</v>
      </c>
      <c r="J1804" s="72"/>
      <c r="K1804" s="20"/>
      <c r="L1804" s="71">
        <v>0.0</v>
      </c>
      <c r="M1804" s="18"/>
      <c r="N1804" s="19">
        <v>0.0</v>
      </c>
      <c r="O1804" s="19">
        <v>0.0</v>
      </c>
      <c r="P1804" s="19">
        <f>SUM(L1804-O1804)</f>
        <v>0</v>
      </c>
      <c r="Q1804" s="18"/>
      <c r="R1804" s="18"/>
      <c r="S1804" s="18"/>
      <c r="T1804" s="18"/>
      <c r="U1804" s="18"/>
      <c r="V1804" s="18" t="s">
        <v>4457</v>
      </c>
      <c r="W1804" s="32" t="s">
        <v>2295</v>
      </c>
    </row>
    <row r="1805" ht="39.75" customHeight="1">
      <c r="A1805" s="7">
        <v>330.0</v>
      </c>
      <c r="B1805" s="7">
        <v>2025.0</v>
      </c>
      <c r="C1805" s="8" t="s">
        <v>495</v>
      </c>
      <c r="D1805" s="8" t="s">
        <v>728</v>
      </c>
      <c r="E1805" s="8" t="s">
        <v>2943</v>
      </c>
      <c r="F1805" s="10">
        <v>1119129.64</v>
      </c>
      <c r="G1805" s="8" t="s">
        <v>689</v>
      </c>
      <c r="H1805" s="8" t="s">
        <v>27</v>
      </c>
      <c r="I1805" s="8" t="s">
        <v>55</v>
      </c>
      <c r="J1805" s="8" t="s">
        <v>4459</v>
      </c>
      <c r="K1805" s="11">
        <v>45741.0</v>
      </c>
      <c r="L1805" s="10">
        <v>1119129.64</v>
      </c>
      <c r="M1805" s="8" t="s">
        <v>4460</v>
      </c>
      <c r="N1805" s="10">
        <v>1119129.64</v>
      </c>
      <c r="O1805" s="10">
        <v>1119129.64</v>
      </c>
      <c r="P1805" s="10">
        <f>SUM(F1805-O1805)</f>
        <v>0</v>
      </c>
      <c r="Q1805" s="8"/>
      <c r="R1805" s="8"/>
      <c r="S1805" s="8" t="s">
        <v>31</v>
      </c>
      <c r="T1805" s="8"/>
      <c r="U1805" s="8"/>
      <c r="V1805" s="8" t="s">
        <v>4461</v>
      </c>
      <c r="W1805" s="8" t="s">
        <v>4462</v>
      </c>
    </row>
    <row r="1806" ht="39.75" customHeight="1">
      <c r="A1806" s="17">
        <v>330.0</v>
      </c>
      <c r="B1806" s="17">
        <v>2025.0</v>
      </c>
      <c r="C1806" s="18" t="s">
        <v>495</v>
      </c>
      <c r="D1806" s="18" t="s">
        <v>728</v>
      </c>
      <c r="E1806" s="18" t="s">
        <v>2943</v>
      </c>
      <c r="F1806" s="19">
        <v>96779.36</v>
      </c>
      <c r="G1806" s="18" t="s">
        <v>689</v>
      </c>
      <c r="H1806" s="18" t="s">
        <v>27</v>
      </c>
      <c r="I1806" s="18" t="s">
        <v>55</v>
      </c>
      <c r="J1806" s="18"/>
      <c r="K1806" s="20"/>
      <c r="L1806" s="71">
        <v>0.0</v>
      </c>
      <c r="M1806" s="18"/>
      <c r="N1806" s="19">
        <v>0.0</v>
      </c>
      <c r="O1806" s="19">
        <v>0.0</v>
      </c>
      <c r="P1806" s="19">
        <f>SUM(L1806-O1806)</f>
        <v>0</v>
      </c>
      <c r="Q1806" s="18"/>
      <c r="R1806" s="18"/>
      <c r="S1806" s="18"/>
      <c r="T1806" s="18"/>
      <c r="U1806" s="18"/>
      <c r="V1806" s="18" t="s">
        <v>4461</v>
      </c>
      <c r="W1806" s="18"/>
    </row>
    <row r="1807" ht="39.75" customHeight="1">
      <c r="A1807" s="7">
        <v>330.0</v>
      </c>
      <c r="B1807" s="7">
        <v>2025.0</v>
      </c>
      <c r="C1807" s="8" t="s">
        <v>495</v>
      </c>
      <c r="D1807" s="8" t="s">
        <v>728</v>
      </c>
      <c r="E1807" s="8" t="s">
        <v>2943</v>
      </c>
      <c r="F1807" s="10">
        <v>668775.0</v>
      </c>
      <c r="G1807" s="8" t="s">
        <v>689</v>
      </c>
      <c r="H1807" s="8" t="s">
        <v>27</v>
      </c>
      <c r="I1807" s="8" t="s">
        <v>55</v>
      </c>
      <c r="J1807" s="8" t="s">
        <v>4463</v>
      </c>
      <c r="K1807" s="11">
        <v>45741.0</v>
      </c>
      <c r="L1807" s="10">
        <v>668775.0</v>
      </c>
      <c r="M1807" s="8" t="s">
        <v>4460</v>
      </c>
      <c r="N1807" s="10">
        <v>668775.0</v>
      </c>
      <c r="O1807" s="10">
        <v>668775.0</v>
      </c>
      <c r="P1807" s="10">
        <f>SUM(F1807-O1807)</f>
        <v>0</v>
      </c>
      <c r="Q1807" s="8"/>
      <c r="R1807" s="8"/>
      <c r="S1807" s="8" t="s">
        <v>31</v>
      </c>
      <c r="T1807" s="8"/>
      <c r="U1807" s="8"/>
      <c r="V1807" s="8" t="s">
        <v>4461</v>
      </c>
      <c r="W1807" s="8" t="s">
        <v>4462</v>
      </c>
    </row>
    <row r="1808" ht="39.75" customHeight="1">
      <c r="A1808" s="17">
        <v>330.0</v>
      </c>
      <c r="B1808" s="17">
        <v>2025.0</v>
      </c>
      <c r="C1808" s="18" t="s">
        <v>495</v>
      </c>
      <c r="D1808" s="18" t="s">
        <v>728</v>
      </c>
      <c r="E1808" s="18" t="s">
        <v>2943</v>
      </c>
      <c r="F1808" s="19">
        <v>115316.0</v>
      </c>
      <c r="G1808" s="18" t="s">
        <v>689</v>
      </c>
      <c r="H1808" s="18" t="s">
        <v>27</v>
      </c>
      <c r="I1808" s="18" t="s">
        <v>55</v>
      </c>
      <c r="J1808" s="18"/>
      <c r="K1808" s="20"/>
      <c r="L1808" s="71">
        <v>0.0</v>
      </c>
      <c r="M1808" s="18"/>
      <c r="N1808" s="19">
        <v>0.0</v>
      </c>
      <c r="O1808" s="19">
        <v>0.0</v>
      </c>
      <c r="P1808" s="19">
        <f>SUM(L1808-O1808)</f>
        <v>0</v>
      </c>
      <c r="Q1808" s="18"/>
      <c r="R1808" s="18"/>
      <c r="S1808" s="18"/>
      <c r="T1808" s="18"/>
      <c r="U1808" s="18"/>
      <c r="V1808" s="18" t="s">
        <v>4461</v>
      </c>
      <c r="W1808" s="18"/>
    </row>
    <row r="1809" ht="39.75" customHeight="1">
      <c r="A1809" s="7">
        <v>331.0</v>
      </c>
      <c r="B1809" s="7">
        <v>2025.0</v>
      </c>
      <c r="C1809" s="8" t="s">
        <v>495</v>
      </c>
      <c r="D1809" s="8" t="s">
        <v>728</v>
      </c>
      <c r="E1809" s="8" t="s">
        <v>2943</v>
      </c>
      <c r="F1809" s="10">
        <v>1365790.5</v>
      </c>
      <c r="G1809" s="8" t="s">
        <v>66</v>
      </c>
      <c r="H1809" s="8" t="s">
        <v>27</v>
      </c>
      <c r="I1809" s="8" t="s">
        <v>67</v>
      </c>
      <c r="J1809" s="8" t="s">
        <v>4464</v>
      </c>
      <c r="K1809" s="11">
        <v>45897.0</v>
      </c>
      <c r="L1809" s="68">
        <v>1365790.5</v>
      </c>
      <c r="M1809" s="8" t="s">
        <v>3600</v>
      </c>
      <c r="N1809" s="68">
        <v>1365790.5</v>
      </c>
      <c r="O1809" s="68">
        <v>1365790.5</v>
      </c>
      <c r="P1809" s="10">
        <f t="shared" ref="P1809:P1812" si="209">SUM(F1809-O1809)</f>
        <v>0</v>
      </c>
      <c r="Q1809" s="8"/>
      <c r="R1809" s="8"/>
      <c r="S1809" s="8" t="s">
        <v>31</v>
      </c>
      <c r="T1809" s="8"/>
      <c r="U1809" s="8"/>
      <c r="V1809" s="8" t="s">
        <v>4465</v>
      </c>
      <c r="W1809" s="8" t="s">
        <v>4466</v>
      </c>
    </row>
    <row r="1810" ht="39.75" customHeight="1">
      <c r="A1810" s="7">
        <v>331.0</v>
      </c>
      <c r="B1810" s="7">
        <v>2025.0</v>
      </c>
      <c r="C1810" s="8" t="s">
        <v>495</v>
      </c>
      <c r="D1810" s="8" t="s">
        <v>728</v>
      </c>
      <c r="E1810" s="8" t="s">
        <v>2943</v>
      </c>
      <c r="F1810" s="10">
        <v>200000.0</v>
      </c>
      <c r="G1810" s="8" t="s">
        <v>66</v>
      </c>
      <c r="H1810" s="8" t="s">
        <v>27</v>
      </c>
      <c r="I1810" s="8" t="s">
        <v>67</v>
      </c>
      <c r="J1810" s="8" t="s">
        <v>4467</v>
      </c>
      <c r="K1810" s="11">
        <v>45897.0</v>
      </c>
      <c r="L1810" s="68">
        <v>200000.0</v>
      </c>
      <c r="M1810" s="8" t="s">
        <v>3600</v>
      </c>
      <c r="N1810" s="10">
        <v>200000.0</v>
      </c>
      <c r="O1810" s="10">
        <v>200000.0</v>
      </c>
      <c r="P1810" s="10">
        <f t="shared" si="209"/>
        <v>0</v>
      </c>
      <c r="Q1810" s="8"/>
      <c r="R1810" s="8"/>
      <c r="S1810" s="8" t="s">
        <v>31</v>
      </c>
      <c r="T1810" s="8"/>
      <c r="U1810" s="8"/>
      <c r="V1810" s="8" t="s">
        <v>4465</v>
      </c>
      <c r="W1810" s="8" t="s">
        <v>4468</v>
      </c>
    </row>
    <row r="1811" ht="39.75" customHeight="1">
      <c r="A1811" s="7">
        <v>331.0</v>
      </c>
      <c r="B1811" s="7">
        <v>2025.0</v>
      </c>
      <c r="C1811" s="8" t="s">
        <v>495</v>
      </c>
      <c r="D1811" s="8" t="s">
        <v>728</v>
      </c>
      <c r="E1811" s="8" t="s">
        <v>2943</v>
      </c>
      <c r="F1811" s="10">
        <v>294013.81</v>
      </c>
      <c r="G1811" s="8" t="s">
        <v>66</v>
      </c>
      <c r="H1811" s="8" t="s">
        <v>27</v>
      </c>
      <c r="I1811" s="8" t="s">
        <v>67</v>
      </c>
      <c r="J1811" s="8" t="s">
        <v>4469</v>
      </c>
      <c r="K1811" s="11">
        <v>45918.0</v>
      </c>
      <c r="L1811" s="10">
        <v>294013.81</v>
      </c>
      <c r="M1811" s="8" t="s">
        <v>3600</v>
      </c>
      <c r="N1811" s="10">
        <v>294013.81</v>
      </c>
      <c r="O1811" s="10">
        <v>294013.81</v>
      </c>
      <c r="P1811" s="10">
        <f t="shared" si="209"/>
        <v>0</v>
      </c>
      <c r="Q1811" s="8"/>
      <c r="R1811" s="8"/>
      <c r="S1811" s="8" t="s">
        <v>31</v>
      </c>
      <c r="T1811" s="8"/>
      <c r="U1811" s="8"/>
      <c r="V1811" s="8" t="s">
        <v>4465</v>
      </c>
      <c r="W1811" s="8" t="s">
        <v>4470</v>
      </c>
    </row>
    <row r="1812" ht="39.75" customHeight="1">
      <c r="A1812" s="7">
        <v>331.0</v>
      </c>
      <c r="B1812" s="7">
        <v>2025.0</v>
      </c>
      <c r="C1812" s="8" t="s">
        <v>495</v>
      </c>
      <c r="D1812" s="8" t="s">
        <v>728</v>
      </c>
      <c r="E1812" s="8" t="s">
        <v>2943</v>
      </c>
      <c r="F1812" s="10">
        <v>134209.5</v>
      </c>
      <c r="G1812" s="8" t="s">
        <v>66</v>
      </c>
      <c r="H1812" s="8" t="s">
        <v>27</v>
      </c>
      <c r="I1812" s="8" t="s">
        <v>67</v>
      </c>
      <c r="J1812" s="8" t="s">
        <v>4471</v>
      </c>
      <c r="K1812" s="11">
        <v>45940.0</v>
      </c>
      <c r="L1812" s="10">
        <v>134209.5</v>
      </c>
      <c r="M1812" s="8" t="s">
        <v>3600</v>
      </c>
      <c r="N1812" s="10">
        <v>134209.5</v>
      </c>
      <c r="O1812" s="10">
        <v>134209.5</v>
      </c>
      <c r="P1812" s="10">
        <f t="shared" si="209"/>
        <v>0</v>
      </c>
      <c r="Q1812" s="8"/>
      <c r="R1812" s="8"/>
      <c r="S1812" s="8" t="s">
        <v>31</v>
      </c>
      <c r="T1812" s="8"/>
      <c r="U1812" s="8"/>
      <c r="V1812" s="8" t="s">
        <v>4465</v>
      </c>
      <c r="W1812" s="8" t="s">
        <v>4472</v>
      </c>
    </row>
    <row r="1813" ht="39.75" customHeight="1">
      <c r="A1813" s="17">
        <v>331.0</v>
      </c>
      <c r="B1813" s="17">
        <v>2025.0</v>
      </c>
      <c r="C1813" s="18" t="s">
        <v>495</v>
      </c>
      <c r="D1813" s="18" t="s">
        <v>728</v>
      </c>
      <c r="E1813" s="18" t="s">
        <v>2943</v>
      </c>
      <c r="F1813" s="19">
        <v>5986.19</v>
      </c>
      <c r="G1813" s="18" t="s">
        <v>66</v>
      </c>
      <c r="H1813" s="18" t="s">
        <v>27</v>
      </c>
      <c r="I1813" s="18" t="s">
        <v>67</v>
      </c>
      <c r="J1813" s="18"/>
      <c r="K1813" s="20"/>
      <c r="L1813" s="71">
        <v>0.0</v>
      </c>
      <c r="M1813" s="18"/>
      <c r="N1813" s="19">
        <v>0.0</v>
      </c>
      <c r="O1813" s="19">
        <v>0.0</v>
      </c>
      <c r="P1813" s="19">
        <f>SUM(L1813-O1813)</f>
        <v>0</v>
      </c>
      <c r="Q1813" s="18"/>
      <c r="R1813" s="18"/>
      <c r="S1813" s="18"/>
      <c r="T1813" s="18"/>
      <c r="U1813" s="18"/>
      <c r="V1813" s="18" t="s">
        <v>4465</v>
      </c>
      <c r="W1813" s="18"/>
    </row>
    <row r="1814" ht="39.75" customHeight="1">
      <c r="A1814" s="7">
        <v>332.0</v>
      </c>
      <c r="B1814" s="7">
        <v>2025.0</v>
      </c>
      <c r="C1814" s="8" t="s">
        <v>495</v>
      </c>
      <c r="D1814" s="8" t="s">
        <v>728</v>
      </c>
      <c r="E1814" s="8" t="s">
        <v>2943</v>
      </c>
      <c r="F1814" s="10">
        <v>1000000.0</v>
      </c>
      <c r="G1814" s="8" t="s">
        <v>66</v>
      </c>
      <c r="H1814" s="8" t="s">
        <v>27</v>
      </c>
      <c r="I1814" s="8" t="s">
        <v>67</v>
      </c>
      <c r="J1814" s="8" t="s">
        <v>4473</v>
      </c>
      <c r="K1814" s="11">
        <v>45897.0</v>
      </c>
      <c r="L1814" s="68">
        <v>1000000.0</v>
      </c>
      <c r="M1814" s="8" t="s">
        <v>3600</v>
      </c>
      <c r="N1814" s="68">
        <v>1000000.0</v>
      </c>
      <c r="O1814" s="68">
        <v>1000000.0</v>
      </c>
      <c r="P1814" s="10">
        <f t="shared" ref="P1814:P1815" si="210">SUM(F1814-O1814)</f>
        <v>0</v>
      </c>
      <c r="Q1814" s="8"/>
      <c r="R1814" s="8"/>
      <c r="S1814" s="8" t="s">
        <v>31</v>
      </c>
      <c r="T1814" s="8"/>
      <c r="U1814" s="8"/>
      <c r="V1814" s="8" t="s">
        <v>4465</v>
      </c>
      <c r="W1814" s="8" t="s">
        <v>4474</v>
      </c>
    </row>
    <row r="1815" ht="39.75" customHeight="1">
      <c r="A1815" s="43">
        <v>333.0</v>
      </c>
      <c r="B1815" s="43">
        <v>2025.0</v>
      </c>
      <c r="C1815" s="44" t="s">
        <v>495</v>
      </c>
      <c r="D1815" s="44" t="s">
        <v>728</v>
      </c>
      <c r="E1815" s="44" t="s">
        <v>2943</v>
      </c>
      <c r="F1815" s="45">
        <v>2468595.04</v>
      </c>
      <c r="G1815" s="44" t="s">
        <v>198</v>
      </c>
      <c r="H1815" s="44" t="s">
        <v>27</v>
      </c>
      <c r="I1815" s="44" t="s">
        <v>67</v>
      </c>
      <c r="J1815" s="88" t="s">
        <v>4475</v>
      </c>
      <c r="K1815" s="87">
        <v>45968.0</v>
      </c>
      <c r="L1815" s="95">
        <v>2468595.04</v>
      </c>
      <c r="M1815" s="88" t="s">
        <v>4476</v>
      </c>
      <c r="N1815" s="45">
        <v>0.0</v>
      </c>
      <c r="O1815" s="45">
        <v>0.0</v>
      </c>
      <c r="P1815" s="45">
        <f t="shared" si="210"/>
        <v>2468595.04</v>
      </c>
      <c r="Q1815" s="44"/>
      <c r="R1815" s="44"/>
      <c r="S1815" s="44" t="s">
        <v>31</v>
      </c>
      <c r="T1815" s="44"/>
      <c r="U1815" s="44"/>
      <c r="V1815" s="44" t="s">
        <v>4477</v>
      </c>
      <c r="W1815" s="88" t="s">
        <v>4478</v>
      </c>
    </row>
    <row r="1816" ht="39.75" customHeight="1">
      <c r="A1816" s="17">
        <v>333.0</v>
      </c>
      <c r="B1816" s="17">
        <v>2025.0</v>
      </c>
      <c r="C1816" s="18" t="s">
        <v>495</v>
      </c>
      <c r="D1816" s="18" t="s">
        <v>728</v>
      </c>
      <c r="E1816" s="18" t="s">
        <v>2943</v>
      </c>
      <c r="F1816" s="19">
        <v>231404.96</v>
      </c>
      <c r="G1816" s="18" t="s">
        <v>198</v>
      </c>
      <c r="H1816" s="18" t="s">
        <v>27</v>
      </c>
      <c r="I1816" s="18" t="s">
        <v>67</v>
      </c>
      <c r="J1816" s="72"/>
      <c r="K1816" s="20"/>
      <c r="L1816" s="71">
        <v>0.0</v>
      </c>
      <c r="M1816" s="18"/>
      <c r="N1816" s="19">
        <v>0.0</v>
      </c>
      <c r="O1816" s="19">
        <v>0.0</v>
      </c>
      <c r="P1816" s="19">
        <f>SUM(L1816-O1816)</f>
        <v>0</v>
      </c>
      <c r="Q1816" s="18"/>
      <c r="R1816" s="18"/>
      <c r="S1816" s="18"/>
      <c r="T1816" s="18"/>
      <c r="U1816" s="18"/>
      <c r="V1816" s="18" t="s">
        <v>4477</v>
      </c>
      <c r="W1816" s="32" t="s">
        <v>2295</v>
      </c>
    </row>
    <row r="1817" ht="39.75" customHeight="1">
      <c r="A1817" s="7">
        <v>334.0</v>
      </c>
      <c r="B1817" s="7">
        <v>2025.0</v>
      </c>
      <c r="C1817" s="8" t="s">
        <v>495</v>
      </c>
      <c r="D1817" s="8" t="s">
        <v>728</v>
      </c>
      <c r="E1817" s="8" t="s">
        <v>2943</v>
      </c>
      <c r="F1817" s="10">
        <v>48666.66</v>
      </c>
      <c r="G1817" s="8" t="s">
        <v>198</v>
      </c>
      <c r="H1817" s="8" t="s">
        <v>27</v>
      </c>
      <c r="I1817" s="8" t="s">
        <v>67</v>
      </c>
      <c r="J1817" s="67" t="s">
        <v>4479</v>
      </c>
      <c r="K1817" s="11">
        <v>45951.0</v>
      </c>
      <c r="L1817" s="10">
        <v>48666.66</v>
      </c>
      <c r="M1817" s="8" t="s">
        <v>4476</v>
      </c>
      <c r="N1817" s="10">
        <v>48666.66</v>
      </c>
      <c r="O1817" s="10">
        <v>48666.66</v>
      </c>
      <c r="P1817" s="10">
        <f t="shared" ref="P1817:P1820" si="211">SUM(F1817-O1817)</f>
        <v>0</v>
      </c>
      <c r="Q1817" s="8"/>
      <c r="R1817" s="8"/>
      <c r="S1817" s="8" t="s">
        <v>31</v>
      </c>
      <c r="T1817" s="8"/>
      <c r="U1817" s="8"/>
      <c r="V1817" s="8" t="s">
        <v>4480</v>
      </c>
      <c r="W1817" s="8" t="s">
        <v>4481</v>
      </c>
    </row>
    <row r="1818" ht="39.75" customHeight="1">
      <c r="A1818" s="43">
        <v>335.0</v>
      </c>
      <c r="B1818" s="43">
        <v>2025.0</v>
      </c>
      <c r="C1818" s="44" t="s">
        <v>495</v>
      </c>
      <c r="D1818" s="44" t="s">
        <v>728</v>
      </c>
      <c r="E1818" s="44" t="s">
        <v>2943</v>
      </c>
      <c r="F1818" s="45">
        <v>540000.0</v>
      </c>
      <c r="G1818" s="44" t="s">
        <v>198</v>
      </c>
      <c r="H1818" s="44" t="s">
        <v>27</v>
      </c>
      <c r="I1818" s="44" t="s">
        <v>67</v>
      </c>
      <c r="J1818" s="86" t="s">
        <v>4482</v>
      </c>
      <c r="K1818" s="87">
        <v>45968.0</v>
      </c>
      <c r="L1818" s="95">
        <v>540000.0</v>
      </c>
      <c r="M1818" s="88" t="s">
        <v>4476</v>
      </c>
      <c r="N1818" s="45">
        <v>0.0</v>
      </c>
      <c r="O1818" s="45">
        <v>0.0</v>
      </c>
      <c r="P1818" s="45">
        <f t="shared" si="211"/>
        <v>540000</v>
      </c>
      <c r="Q1818" s="44"/>
      <c r="R1818" s="44"/>
      <c r="S1818" s="44" t="s">
        <v>31</v>
      </c>
      <c r="T1818" s="44"/>
      <c r="U1818" s="44"/>
      <c r="V1818" s="44" t="s">
        <v>4477</v>
      </c>
      <c r="W1818" s="88" t="s">
        <v>4483</v>
      </c>
    </row>
    <row r="1819" ht="39.75" customHeight="1">
      <c r="A1819" s="7">
        <v>336.0</v>
      </c>
      <c r="B1819" s="7">
        <v>2025.0</v>
      </c>
      <c r="C1819" s="8" t="s">
        <v>495</v>
      </c>
      <c r="D1819" s="8" t="s">
        <v>728</v>
      </c>
      <c r="E1819" s="8" t="s">
        <v>2943</v>
      </c>
      <c r="F1819" s="68">
        <v>653579.88</v>
      </c>
      <c r="G1819" s="8" t="s">
        <v>198</v>
      </c>
      <c r="H1819" s="8" t="s">
        <v>27</v>
      </c>
      <c r="I1819" s="8" t="s">
        <v>67</v>
      </c>
      <c r="J1819" s="67" t="s">
        <v>4484</v>
      </c>
      <c r="K1819" s="11">
        <v>45932.0</v>
      </c>
      <c r="L1819" s="68">
        <v>653579.88</v>
      </c>
      <c r="M1819" s="8" t="s">
        <v>4476</v>
      </c>
      <c r="N1819" s="68">
        <v>653579.88</v>
      </c>
      <c r="O1819" s="68">
        <v>653579.88</v>
      </c>
      <c r="P1819" s="10">
        <f t="shared" si="211"/>
        <v>0</v>
      </c>
      <c r="Q1819" s="8"/>
      <c r="R1819" s="8"/>
      <c r="S1819" s="8" t="s">
        <v>31</v>
      </c>
      <c r="T1819" s="8"/>
      <c r="U1819" s="8"/>
      <c r="V1819" s="8" t="s">
        <v>4480</v>
      </c>
      <c r="W1819" s="8" t="s">
        <v>4485</v>
      </c>
    </row>
    <row r="1820" ht="39.75" customHeight="1">
      <c r="A1820" s="7">
        <v>336.0</v>
      </c>
      <c r="B1820" s="7">
        <v>2025.0</v>
      </c>
      <c r="C1820" s="8" t="s">
        <v>495</v>
      </c>
      <c r="D1820" s="8" t="s">
        <v>728</v>
      </c>
      <c r="E1820" s="8" t="s">
        <v>2943</v>
      </c>
      <c r="F1820" s="68">
        <v>38762.09</v>
      </c>
      <c r="G1820" s="8" t="s">
        <v>198</v>
      </c>
      <c r="H1820" s="8" t="s">
        <v>27</v>
      </c>
      <c r="I1820" s="8" t="s">
        <v>67</v>
      </c>
      <c r="J1820" s="67" t="s">
        <v>4486</v>
      </c>
      <c r="K1820" s="11">
        <v>45951.0</v>
      </c>
      <c r="L1820" s="68">
        <v>38762.09</v>
      </c>
      <c r="M1820" s="8" t="s">
        <v>4476</v>
      </c>
      <c r="N1820" s="68">
        <v>38762.09</v>
      </c>
      <c r="O1820" s="68">
        <v>38762.09</v>
      </c>
      <c r="P1820" s="10">
        <f t="shared" si="211"/>
        <v>0</v>
      </c>
      <c r="Q1820" s="8"/>
      <c r="R1820" s="8"/>
      <c r="S1820" s="8" t="s">
        <v>31</v>
      </c>
      <c r="T1820" s="8"/>
      <c r="U1820" s="8"/>
      <c r="V1820" s="8" t="s">
        <v>4480</v>
      </c>
      <c r="W1820" s="8" t="s">
        <v>4487</v>
      </c>
    </row>
    <row r="1821" ht="39.75" customHeight="1">
      <c r="A1821" s="17">
        <v>336.0</v>
      </c>
      <c r="B1821" s="17">
        <v>2025.0</v>
      </c>
      <c r="C1821" s="18" t="s">
        <v>495</v>
      </c>
      <c r="D1821" s="18" t="s">
        <v>728</v>
      </c>
      <c r="E1821" s="18" t="s">
        <v>2943</v>
      </c>
      <c r="F1821" s="19">
        <v>612658.03</v>
      </c>
      <c r="G1821" s="18" t="s">
        <v>198</v>
      </c>
      <c r="H1821" s="18" t="s">
        <v>27</v>
      </c>
      <c r="I1821" s="18" t="s">
        <v>67</v>
      </c>
      <c r="J1821" s="72"/>
      <c r="K1821" s="20"/>
      <c r="L1821" s="71">
        <v>0.0</v>
      </c>
      <c r="M1821" s="18"/>
      <c r="N1821" s="19">
        <v>0.0</v>
      </c>
      <c r="O1821" s="19">
        <v>0.0</v>
      </c>
      <c r="P1821" s="19">
        <f>SUM(L1821-O1821)</f>
        <v>0</v>
      </c>
      <c r="Q1821" s="18"/>
      <c r="R1821" s="18"/>
      <c r="S1821" s="18"/>
      <c r="T1821" s="18"/>
      <c r="U1821" s="18"/>
      <c r="V1821" s="18" t="s">
        <v>4480</v>
      </c>
      <c r="W1821" s="32" t="s">
        <v>2295</v>
      </c>
    </row>
    <row r="1822" ht="39.75" customHeight="1">
      <c r="A1822" s="7">
        <v>337.0</v>
      </c>
      <c r="B1822" s="7">
        <v>2025.0</v>
      </c>
      <c r="C1822" s="8" t="s">
        <v>495</v>
      </c>
      <c r="D1822" s="8" t="s">
        <v>728</v>
      </c>
      <c r="E1822" s="8" t="s">
        <v>2943</v>
      </c>
      <c r="F1822" s="10">
        <v>406333.34</v>
      </c>
      <c r="G1822" s="8" t="s">
        <v>198</v>
      </c>
      <c r="H1822" s="8" t="s">
        <v>27</v>
      </c>
      <c r="I1822" s="8" t="s">
        <v>67</v>
      </c>
      <c r="J1822" s="67" t="s">
        <v>4488</v>
      </c>
      <c r="K1822" s="11">
        <v>45951.0</v>
      </c>
      <c r="L1822" s="68">
        <v>406333.34</v>
      </c>
      <c r="M1822" s="8" t="s">
        <v>4476</v>
      </c>
      <c r="N1822" s="68">
        <v>406333.34</v>
      </c>
      <c r="O1822" s="68">
        <v>406333.34</v>
      </c>
      <c r="P1822" s="10">
        <f t="shared" ref="P1822:P1829" si="212">SUM(F1822-O1822)</f>
        <v>0</v>
      </c>
      <c r="Q1822" s="8"/>
      <c r="R1822" s="8"/>
      <c r="S1822" s="8" t="s">
        <v>31</v>
      </c>
      <c r="T1822" s="8"/>
      <c r="U1822" s="8"/>
      <c r="V1822" s="8" t="s">
        <v>4477</v>
      </c>
      <c r="W1822" s="8" t="s">
        <v>4489</v>
      </c>
    </row>
    <row r="1823" ht="39.75" customHeight="1">
      <c r="A1823" s="43">
        <v>338.0</v>
      </c>
      <c r="B1823" s="43">
        <v>2025.0</v>
      </c>
      <c r="C1823" s="44" t="s">
        <v>495</v>
      </c>
      <c r="D1823" s="44" t="s">
        <v>728</v>
      </c>
      <c r="E1823" s="44" t="s">
        <v>2943</v>
      </c>
      <c r="F1823" s="45">
        <v>2100000.0</v>
      </c>
      <c r="G1823" s="44" t="s">
        <v>66</v>
      </c>
      <c r="H1823" s="44" t="s">
        <v>27</v>
      </c>
      <c r="I1823" s="44" t="s">
        <v>67</v>
      </c>
      <c r="J1823" s="69" t="s">
        <v>4490</v>
      </c>
      <c r="K1823" s="46">
        <v>45993.0</v>
      </c>
      <c r="L1823" s="45">
        <v>2100000.0</v>
      </c>
      <c r="M1823" s="44" t="s">
        <v>2015</v>
      </c>
      <c r="N1823" s="45">
        <v>1866917.32</v>
      </c>
      <c r="O1823" s="45">
        <v>1866917.32</v>
      </c>
      <c r="P1823" s="45">
        <f t="shared" si="212"/>
        <v>233082.68</v>
      </c>
      <c r="Q1823" s="44"/>
      <c r="R1823" s="44"/>
      <c r="S1823" s="44" t="s">
        <v>31</v>
      </c>
      <c r="T1823" s="44"/>
      <c r="U1823" s="44"/>
      <c r="V1823" s="44" t="s">
        <v>3020</v>
      </c>
      <c r="W1823" s="44" t="s">
        <v>4491</v>
      </c>
    </row>
    <row r="1824" ht="39.75" customHeight="1">
      <c r="A1824" s="43">
        <v>338.0</v>
      </c>
      <c r="B1824" s="43">
        <v>2025.0</v>
      </c>
      <c r="C1824" s="44" t="s">
        <v>495</v>
      </c>
      <c r="D1824" s="44" t="s">
        <v>728</v>
      </c>
      <c r="E1824" s="44" t="s">
        <v>2943</v>
      </c>
      <c r="F1824" s="45">
        <v>900000.0</v>
      </c>
      <c r="G1824" s="44" t="s">
        <v>66</v>
      </c>
      <c r="H1824" s="44" t="s">
        <v>27</v>
      </c>
      <c r="I1824" s="44" t="s">
        <v>67</v>
      </c>
      <c r="J1824" s="69" t="s">
        <v>4492</v>
      </c>
      <c r="K1824" s="46">
        <v>45993.0</v>
      </c>
      <c r="L1824" s="45">
        <v>900000.0</v>
      </c>
      <c r="M1824" s="44" t="s">
        <v>2015</v>
      </c>
      <c r="N1824" s="74">
        <v>899832.51</v>
      </c>
      <c r="O1824" s="74">
        <v>899832.51</v>
      </c>
      <c r="P1824" s="45">
        <f t="shared" si="212"/>
        <v>167.49</v>
      </c>
      <c r="Q1824" s="44"/>
      <c r="R1824" s="44"/>
      <c r="S1824" s="44" t="s">
        <v>31</v>
      </c>
      <c r="T1824" s="44"/>
      <c r="U1824" s="44"/>
      <c r="V1824" s="44" t="s">
        <v>4493</v>
      </c>
      <c r="W1824" s="44" t="s">
        <v>4494</v>
      </c>
    </row>
    <row r="1825" ht="39.75" customHeight="1">
      <c r="A1825" s="7">
        <v>339.0</v>
      </c>
      <c r="B1825" s="7">
        <v>2025.0</v>
      </c>
      <c r="C1825" s="8" t="s">
        <v>495</v>
      </c>
      <c r="D1825" s="8" t="s">
        <v>728</v>
      </c>
      <c r="E1825" s="8" t="s">
        <v>2943</v>
      </c>
      <c r="F1825" s="10">
        <v>600000.0</v>
      </c>
      <c r="G1825" s="8" t="s">
        <v>1062</v>
      </c>
      <c r="H1825" s="8" t="s">
        <v>27</v>
      </c>
      <c r="I1825" s="8" t="s">
        <v>40</v>
      </c>
      <c r="J1825" s="8" t="s">
        <v>4495</v>
      </c>
      <c r="K1825" s="11">
        <v>45862.0</v>
      </c>
      <c r="L1825" s="68">
        <v>600000.0</v>
      </c>
      <c r="M1825" s="8" t="s">
        <v>4496</v>
      </c>
      <c r="N1825" s="10">
        <v>600000.0</v>
      </c>
      <c r="O1825" s="10">
        <v>600000.0</v>
      </c>
      <c r="P1825" s="10">
        <f t="shared" si="212"/>
        <v>0</v>
      </c>
      <c r="Q1825" s="8"/>
      <c r="R1825" s="8"/>
      <c r="S1825" s="8" t="s">
        <v>43</v>
      </c>
      <c r="T1825" s="8"/>
      <c r="U1825" s="8"/>
      <c r="V1825" s="8" t="s">
        <v>4497</v>
      </c>
      <c r="W1825" s="8" t="s">
        <v>4498</v>
      </c>
    </row>
    <row r="1826" ht="39.75" customHeight="1">
      <c r="A1826" s="7">
        <v>340.0</v>
      </c>
      <c r="B1826" s="7">
        <v>2025.0</v>
      </c>
      <c r="C1826" s="8" t="s">
        <v>495</v>
      </c>
      <c r="D1826" s="8" t="s">
        <v>728</v>
      </c>
      <c r="E1826" s="8" t="s">
        <v>2943</v>
      </c>
      <c r="F1826" s="10">
        <v>400000.0</v>
      </c>
      <c r="G1826" s="8" t="s">
        <v>1062</v>
      </c>
      <c r="H1826" s="8" t="s">
        <v>27</v>
      </c>
      <c r="I1826" s="8" t="s">
        <v>40</v>
      </c>
      <c r="J1826" s="8" t="s">
        <v>4495</v>
      </c>
      <c r="K1826" s="11">
        <v>45862.0</v>
      </c>
      <c r="L1826" s="68">
        <v>400000.0</v>
      </c>
      <c r="M1826" s="8" t="s">
        <v>4496</v>
      </c>
      <c r="N1826" s="10">
        <v>400000.0</v>
      </c>
      <c r="O1826" s="10">
        <v>400000.0</v>
      </c>
      <c r="P1826" s="10">
        <f t="shared" si="212"/>
        <v>0</v>
      </c>
      <c r="Q1826" s="8"/>
      <c r="R1826" s="8"/>
      <c r="S1826" s="8" t="s">
        <v>43</v>
      </c>
      <c r="T1826" s="8"/>
      <c r="U1826" s="8"/>
      <c r="V1826" s="8" t="s">
        <v>4497</v>
      </c>
      <c r="W1826" s="8" t="s">
        <v>4498</v>
      </c>
    </row>
    <row r="1827" ht="39.75" customHeight="1">
      <c r="A1827" s="43">
        <v>340.0</v>
      </c>
      <c r="B1827" s="43">
        <v>2025.0</v>
      </c>
      <c r="C1827" s="44" t="s">
        <v>495</v>
      </c>
      <c r="D1827" s="44" t="s">
        <v>728</v>
      </c>
      <c r="E1827" s="44" t="s">
        <v>2943</v>
      </c>
      <c r="F1827" s="45">
        <v>143000.0</v>
      </c>
      <c r="G1827" s="44" t="s">
        <v>1062</v>
      </c>
      <c r="H1827" s="44" t="s">
        <v>27</v>
      </c>
      <c r="I1827" s="44" t="s">
        <v>123</v>
      </c>
      <c r="J1827" s="69" t="s">
        <v>4499</v>
      </c>
      <c r="K1827" s="46">
        <v>45931.0</v>
      </c>
      <c r="L1827" s="45">
        <v>143000.0</v>
      </c>
      <c r="M1827" s="44" t="s">
        <v>4500</v>
      </c>
      <c r="N1827" s="45">
        <v>0.0</v>
      </c>
      <c r="O1827" s="45">
        <v>0.0</v>
      </c>
      <c r="P1827" s="45">
        <f t="shared" si="212"/>
        <v>143000</v>
      </c>
      <c r="Q1827" s="44"/>
      <c r="R1827" s="44"/>
      <c r="S1827" s="44" t="s">
        <v>31</v>
      </c>
      <c r="T1827" s="44"/>
      <c r="U1827" s="44"/>
      <c r="V1827" s="44" t="s">
        <v>4501</v>
      </c>
      <c r="W1827" s="44" t="s">
        <v>4502</v>
      </c>
    </row>
    <row r="1828" ht="39.75" customHeight="1">
      <c r="A1828" s="7">
        <v>340.0</v>
      </c>
      <c r="B1828" s="7">
        <v>2025.0</v>
      </c>
      <c r="C1828" s="8" t="s">
        <v>495</v>
      </c>
      <c r="D1828" s="8" t="s">
        <v>728</v>
      </c>
      <c r="E1828" s="8" t="s">
        <v>2943</v>
      </c>
      <c r="F1828" s="10">
        <v>85500.0</v>
      </c>
      <c r="G1828" s="8" t="s">
        <v>1062</v>
      </c>
      <c r="H1828" s="8" t="s">
        <v>27</v>
      </c>
      <c r="I1828" s="8" t="s">
        <v>40</v>
      </c>
      <c r="J1828" s="67" t="s">
        <v>4503</v>
      </c>
      <c r="K1828" s="11">
        <v>45960.0</v>
      </c>
      <c r="L1828" s="10">
        <v>85500.0</v>
      </c>
      <c r="M1828" s="8" t="s">
        <v>4504</v>
      </c>
      <c r="N1828" s="10">
        <v>85500.0</v>
      </c>
      <c r="O1828" s="10">
        <v>85500.0</v>
      </c>
      <c r="P1828" s="10">
        <f t="shared" si="212"/>
        <v>0</v>
      </c>
      <c r="Q1828" s="8"/>
      <c r="R1828" s="8"/>
      <c r="S1828" s="8" t="s">
        <v>43</v>
      </c>
      <c r="T1828" s="8"/>
      <c r="U1828" s="8"/>
      <c r="V1828" s="8" t="s">
        <v>4505</v>
      </c>
      <c r="W1828" s="8" t="s">
        <v>4506</v>
      </c>
    </row>
    <row r="1829" ht="39.75" customHeight="1">
      <c r="A1829" s="7">
        <v>340.0</v>
      </c>
      <c r="B1829" s="7">
        <v>2025.0</v>
      </c>
      <c r="C1829" s="8" t="s">
        <v>495</v>
      </c>
      <c r="D1829" s="8" t="s">
        <v>728</v>
      </c>
      <c r="E1829" s="8" t="s">
        <v>2943</v>
      </c>
      <c r="F1829" s="10">
        <v>40100.0</v>
      </c>
      <c r="G1829" s="8" t="s">
        <v>1062</v>
      </c>
      <c r="H1829" s="8" t="s">
        <v>27</v>
      </c>
      <c r="I1829" s="8" t="s">
        <v>40</v>
      </c>
      <c r="J1829" s="67" t="s">
        <v>4507</v>
      </c>
      <c r="K1829" s="11">
        <v>45961.0</v>
      </c>
      <c r="L1829" s="10">
        <v>40100.0</v>
      </c>
      <c r="M1829" s="8" t="s">
        <v>4508</v>
      </c>
      <c r="N1829" s="10">
        <v>40100.0</v>
      </c>
      <c r="O1829" s="10">
        <v>40100.0</v>
      </c>
      <c r="P1829" s="10">
        <f t="shared" si="212"/>
        <v>0</v>
      </c>
      <c r="Q1829" s="8"/>
      <c r="R1829" s="8"/>
      <c r="S1829" s="8" t="s">
        <v>43</v>
      </c>
      <c r="T1829" s="8"/>
      <c r="U1829" s="8"/>
      <c r="V1829" s="8" t="s">
        <v>4509</v>
      </c>
      <c r="W1829" s="8" t="s">
        <v>4510</v>
      </c>
    </row>
    <row r="1830" ht="39.75" customHeight="1">
      <c r="A1830" s="17">
        <v>340.0</v>
      </c>
      <c r="B1830" s="17">
        <v>2025.0</v>
      </c>
      <c r="C1830" s="18" t="s">
        <v>495</v>
      </c>
      <c r="D1830" s="18" t="s">
        <v>728</v>
      </c>
      <c r="E1830" s="18" t="s">
        <v>2943</v>
      </c>
      <c r="F1830" s="19">
        <v>31400.0</v>
      </c>
      <c r="G1830" s="18" t="s">
        <v>1062</v>
      </c>
      <c r="H1830" s="18" t="s">
        <v>27</v>
      </c>
      <c r="I1830" s="18" t="s">
        <v>28</v>
      </c>
      <c r="J1830" s="72"/>
      <c r="K1830" s="20"/>
      <c r="L1830" s="71">
        <v>0.0</v>
      </c>
      <c r="M1830" s="18"/>
      <c r="N1830" s="19">
        <v>0.0</v>
      </c>
      <c r="O1830" s="19">
        <v>0.0</v>
      </c>
      <c r="P1830" s="19">
        <f>SUM(L1830-O1830)</f>
        <v>0</v>
      </c>
      <c r="Q1830" s="18"/>
      <c r="R1830" s="18"/>
      <c r="S1830" s="18"/>
      <c r="T1830" s="18"/>
      <c r="U1830" s="18"/>
      <c r="V1830" s="18" t="s">
        <v>4511</v>
      </c>
      <c r="W1830" s="32" t="s">
        <v>2295</v>
      </c>
    </row>
    <row r="1831" ht="39.75" customHeight="1">
      <c r="A1831" s="7">
        <v>340.0</v>
      </c>
      <c r="B1831" s="7">
        <v>2025.0</v>
      </c>
      <c r="C1831" s="8" t="s">
        <v>495</v>
      </c>
      <c r="D1831" s="8" t="s">
        <v>728</v>
      </c>
      <c r="E1831" s="8" t="s">
        <v>2943</v>
      </c>
      <c r="F1831" s="10">
        <v>100000.0</v>
      </c>
      <c r="G1831" s="8" t="s">
        <v>260</v>
      </c>
      <c r="H1831" s="8" t="s">
        <v>27</v>
      </c>
      <c r="I1831" s="8" t="s">
        <v>80</v>
      </c>
      <c r="J1831" s="67" t="s">
        <v>4512</v>
      </c>
      <c r="K1831" s="11">
        <v>45945.0</v>
      </c>
      <c r="L1831" s="68">
        <v>100000.0</v>
      </c>
      <c r="M1831" s="9" t="s">
        <v>4513</v>
      </c>
      <c r="N1831" s="68">
        <v>100000.0</v>
      </c>
      <c r="O1831" s="68">
        <v>100000.0</v>
      </c>
      <c r="P1831" s="10">
        <f t="shared" ref="P1831:P2265" si="213">SUM(F1831-O1831)</f>
        <v>0</v>
      </c>
      <c r="Q1831" s="8"/>
      <c r="R1831" s="8"/>
      <c r="S1831" s="8" t="s">
        <v>83</v>
      </c>
      <c r="T1831" s="8"/>
      <c r="U1831" s="8"/>
      <c r="V1831" s="8" t="s">
        <v>4514</v>
      </c>
      <c r="W1831" s="8" t="s">
        <v>4515</v>
      </c>
    </row>
    <row r="1832" ht="39.75" customHeight="1">
      <c r="A1832" s="7">
        <v>341.0</v>
      </c>
      <c r="B1832" s="7">
        <v>2025.0</v>
      </c>
      <c r="C1832" s="8" t="s">
        <v>495</v>
      </c>
      <c r="D1832" s="8" t="s">
        <v>728</v>
      </c>
      <c r="E1832" s="8" t="s">
        <v>2943</v>
      </c>
      <c r="F1832" s="10">
        <v>600000.0</v>
      </c>
      <c r="G1832" s="8" t="s">
        <v>260</v>
      </c>
      <c r="H1832" s="8" t="s">
        <v>27</v>
      </c>
      <c r="I1832" s="8" t="s">
        <v>80</v>
      </c>
      <c r="J1832" s="67" t="s">
        <v>4512</v>
      </c>
      <c r="K1832" s="11">
        <v>45945.0</v>
      </c>
      <c r="L1832" s="68">
        <v>600000.0</v>
      </c>
      <c r="M1832" s="9" t="s">
        <v>4513</v>
      </c>
      <c r="N1832" s="68">
        <v>600000.0</v>
      </c>
      <c r="O1832" s="68">
        <v>600000.0</v>
      </c>
      <c r="P1832" s="10">
        <f t="shared" si="213"/>
        <v>0</v>
      </c>
      <c r="Q1832" s="8"/>
      <c r="R1832" s="8"/>
      <c r="S1832" s="8" t="s">
        <v>83</v>
      </c>
      <c r="T1832" s="8"/>
      <c r="U1832" s="8"/>
      <c r="V1832" s="8" t="s">
        <v>4514</v>
      </c>
      <c r="W1832" s="8" t="s">
        <v>4515</v>
      </c>
    </row>
    <row r="1833" ht="39.75" customHeight="1">
      <c r="A1833" s="18">
        <v>1.0</v>
      </c>
      <c r="B1833" s="18">
        <v>2026.0</v>
      </c>
      <c r="C1833" s="30" t="s">
        <v>23</v>
      </c>
      <c r="D1833" s="30" t="s">
        <v>24</v>
      </c>
      <c r="E1833" s="30" t="s">
        <v>4516</v>
      </c>
      <c r="F1833" s="29">
        <v>800000.0</v>
      </c>
      <c r="G1833" s="30" t="s">
        <v>74</v>
      </c>
      <c r="H1833" s="30" t="s">
        <v>27</v>
      </c>
      <c r="I1833" s="30" t="s">
        <v>40</v>
      </c>
      <c r="J1833" s="18"/>
      <c r="K1833" s="18"/>
      <c r="L1833" s="71">
        <v>0.0</v>
      </c>
      <c r="M1833" s="18"/>
      <c r="N1833" s="19">
        <v>0.0</v>
      </c>
      <c r="O1833" s="19">
        <v>0.0</v>
      </c>
      <c r="P1833" s="19">
        <f t="shared" si="213"/>
        <v>800000</v>
      </c>
      <c r="Q1833" s="30"/>
      <c r="R1833" s="30"/>
      <c r="S1833" s="30"/>
      <c r="T1833" s="30"/>
      <c r="U1833" s="30"/>
      <c r="V1833" s="30" t="s">
        <v>4517</v>
      </c>
      <c r="W1833" s="18"/>
    </row>
    <row r="1834" ht="39.75" customHeight="1">
      <c r="A1834" s="18">
        <v>2.0</v>
      </c>
      <c r="B1834" s="18">
        <v>2026.0</v>
      </c>
      <c r="C1834" s="30" t="s">
        <v>23</v>
      </c>
      <c r="D1834" s="30" t="s">
        <v>24</v>
      </c>
      <c r="E1834" s="30" t="s">
        <v>4516</v>
      </c>
      <c r="F1834" s="29">
        <v>2000000.0</v>
      </c>
      <c r="G1834" s="30" t="s">
        <v>74</v>
      </c>
      <c r="H1834" s="30" t="s">
        <v>27</v>
      </c>
      <c r="I1834" s="30" t="s">
        <v>40</v>
      </c>
      <c r="J1834" s="18"/>
      <c r="K1834" s="18"/>
      <c r="L1834" s="71">
        <v>0.0</v>
      </c>
      <c r="M1834" s="18"/>
      <c r="N1834" s="19">
        <v>0.0</v>
      </c>
      <c r="O1834" s="19">
        <v>0.0</v>
      </c>
      <c r="P1834" s="19">
        <f t="shared" si="213"/>
        <v>2000000</v>
      </c>
      <c r="Q1834" s="30"/>
      <c r="R1834" s="30"/>
      <c r="S1834" s="30"/>
      <c r="T1834" s="30"/>
      <c r="U1834" s="30"/>
      <c r="V1834" s="30" t="s">
        <v>4518</v>
      </c>
      <c r="W1834" s="18"/>
    </row>
    <row r="1835" ht="39.75" customHeight="1">
      <c r="A1835" s="18">
        <v>3.0</v>
      </c>
      <c r="B1835" s="18">
        <v>2026.0</v>
      </c>
      <c r="C1835" s="30" t="s">
        <v>23</v>
      </c>
      <c r="D1835" s="30" t="s">
        <v>24</v>
      </c>
      <c r="E1835" s="30" t="s">
        <v>4516</v>
      </c>
      <c r="F1835" s="29">
        <v>437335.0</v>
      </c>
      <c r="G1835" s="30" t="s">
        <v>74</v>
      </c>
      <c r="H1835" s="30" t="s">
        <v>75</v>
      </c>
      <c r="I1835" s="30" t="s">
        <v>40</v>
      </c>
      <c r="J1835" s="18"/>
      <c r="K1835" s="18"/>
      <c r="L1835" s="71">
        <v>0.0</v>
      </c>
      <c r="M1835" s="18"/>
      <c r="N1835" s="19">
        <v>0.0</v>
      </c>
      <c r="O1835" s="19">
        <v>0.0</v>
      </c>
      <c r="P1835" s="19">
        <f t="shared" si="213"/>
        <v>437335</v>
      </c>
      <c r="Q1835" s="30"/>
      <c r="R1835" s="30"/>
      <c r="S1835" s="30"/>
      <c r="T1835" s="30"/>
      <c r="U1835" s="30"/>
      <c r="V1835" s="30" t="s">
        <v>4519</v>
      </c>
      <c r="W1835" s="18"/>
    </row>
    <row r="1836" ht="39.75" customHeight="1">
      <c r="A1836" s="18">
        <v>4.0</v>
      </c>
      <c r="B1836" s="18">
        <v>2026.0</v>
      </c>
      <c r="C1836" s="30" t="s">
        <v>23</v>
      </c>
      <c r="D1836" s="30" t="s">
        <v>24</v>
      </c>
      <c r="E1836" s="30" t="s">
        <v>4516</v>
      </c>
      <c r="F1836" s="29">
        <v>200000.0</v>
      </c>
      <c r="G1836" s="30" t="s">
        <v>66</v>
      </c>
      <c r="H1836" s="30" t="s">
        <v>4520</v>
      </c>
      <c r="I1836" s="30" t="s">
        <v>223</v>
      </c>
      <c r="J1836" s="18"/>
      <c r="K1836" s="18"/>
      <c r="L1836" s="71">
        <v>0.0</v>
      </c>
      <c r="M1836" s="18"/>
      <c r="N1836" s="19">
        <v>0.0</v>
      </c>
      <c r="O1836" s="19">
        <v>0.0</v>
      </c>
      <c r="P1836" s="19">
        <f t="shared" si="213"/>
        <v>200000</v>
      </c>
      <c r="Q1836" s="30"/>
      <c r="R1836" s="30"/>
      <c r="S1836" s="30"/>
      <c r="T1836" s="30"/>
      <c r="U1836" s="30"/>
      <c r="V1836" s="30" t="s">
        <v>4521</v>
      </c>
      <c r="W1836" s="18"/>
    </row>
    <row r="1837" ht="39.75" customHeight="1">
      <c r="A1837" s="44">
        <v>5.0</v>
      </c>
      <c r="B1837" s="44">
        <v>2026.0</v>
      </c>
      <c r="C1837" s="88" t="s">
        <v>23</v>
      </c>
      <c r="D1837" s="88" t="s">
        <v>24</v>
      </c>
      <c r="E1837" s="88" t="s">
        <v>4516</v>
      </c>
      <c r="F1837" s="101">
        <v>1000000.0</v>
      </c>
      <c r="G1837" s="102" t="s">
        <v>66</v>
      </c>
      <c r="H1837" s="88" t="s">
        <v>1057</v>
      </c>
      <c r="I1837" s="88" t="s">
        <v>67</v>
      </c>
      <c r="J1837" s="103" t="s">
        <v>4522</v>
      </c>
      <c r="K1837" s="104">
        <v>46078.0</v>
      </c>
      <c r="L1837" s="105">
        <v>1000000.0</v>
      </c>
      <c r="M1837" s="103" t="s">
        <v>1059</v>
      </c>
      <c r="N1837" s="45">
        <v>0.0</v>
      </c>
      <c r="O1837" s="45">
        <v>0.0</v>
      </c>
      <c r="P1837" s="45">
        <f t="shared" si="213"/>
        <v>1000000</v>
      </c>
      <c r="Q1837" s="88"/>
      <c r="R1837" s="102"/>
      <c r="S1837" s="102" t="s">
        <v>31</v>
      </c>
      <c r="T1837" s="88"/>
      <c r="U1837" s="88"/>
      <c r="V1837" s="88" t="s">
        <v>2297</v>
      </c>
      <c r="W1837" s="106" t="s">
        <v>4523</v>
      </c>
    </row>
    <row r="1838" ht="39.75" customHeight="1">
      <c r="A1838" s="18">
        <v>5.0</v>
      </c>
      <c r="B1838" s="18">
        <v>2026.0</v>
      </c>
      <c r="C1838" s="30" t="s">
        <v>23</v>
      </c>
      <c r="D1838" s="30" t="s">
        <v>24</v>
      </c>
      <c r="E1838" s="30" t="s">
        <v>4516</v>
      </c>
      <c r="F1838" s="107">
        <v>2037335.0</v>
      </c>
      <c r="G1838" s="30" t="s">
        <v>713</v>
      </c>
      <c r="H1838" s="30" t="s">
        <v>1057</v>
      </c>
      <c r="I1838" s="30" t="s">
        <v>67</v>
      </c>
      <c r="J1838" s="18"/>
      <c r="K1838" s="18"/>
      <c r="L1838" s="71">
        <v>0.0</v>
      </c>
      <c r="M1838" s="18"/>
      <c r="N1838" s="19">
        <v>0.0</v>
      </c>
      <c r="O1838" s="19">
        <v>0.0</v>
      </c>
      <c r="P1838" s="19">
        <f t="shared" si="213"/>
        <v>2037335</v>
      </c>
      <c r="Q1838" s="30"/>
      <c r="R1838" s="30"/>
      <c r="S1838" s="30"/>
      <c r="T1838" s="30"/>
      <c r="U1838" s="30"/>
      <c r="V1838" s="30" t="s">
        <v>2297</v>
      </c>
      <c r="W1838" s="18"/>
    </row>
    <row r="1839" ht="39.75" customHeight="1">
      <c r="A1839" s="18">
        <v>6.0</v>
      </c>
      <c r="B1839" s="18">
        <v>2026.0</v>
      </c>
      <c r="C1839" s="30" t="s">
        <v>23</v>
      </c>
      <c r="D1839" s="30" t="s">
        <v>24</v>
      </c>
      <c r="E1839" s="30" t="s">
        <v>1085</v>
      </c>
      <c r="F1839" s="29">
        <v>1837335.0</v>
      </c>
      <c r="G1839" s="30" t="s">
        <v>74</v>
      </c>
      <c r="H1839" s="30" t="s">
        <v>450</v>
      </c>
      <c r="I1839" s="30" t="s">
        <v>80</v>
      </c>
      <c r="J1839" s="18"/>
      <c r="K1839" s="18"/>
      <c r="L1839" s="71">
        <v>0.0</v>
      </c>
      <c r="M1839" s="18"/>
      <c r="N1839" s="19">
        <v>0.0</v>
      </c>
      <c r="O1839" s="19">
        <v>0.0</v>
      </c>
      <c r="P1839" s="19">
        <f t="shared" si="213"/>
        <v>1837335</v>
      </c>
      <c r="Q1839" s="30"/>
      <c r="R1839" s="30"/>
      <c r="S1839" s="30"/>
      <c r="T1839" s="30"/>
      <c r="U1839" s="30"/>
      <c r="V1839" s="30" t="s">
        <v>4524</v>
      </c>
      <c r="W1839" s="18"/>
    </row>
    <row r="1840" ht="39.75" customHeight="1">
      <c r="A1840" s="18">
        <v>7.0</v>
      </c>
      <c r="B1840" s="18">
        <v>2026.0</v>
      </c>
      <c r="C1840" s="30" t="s">
        <v>23</v>
      </c>
      <c r="D1840" s="30" t="s">
        <v>24</v>
      </c>
      <c r="E1840" s="30" t="s">
        <v>1085</v>
      </c>
      <c r="F1840" s="29">
        <v>400000.0</v>
      </c>
      <c r="G1840" s="30" t="s">
        <v>74</v>
      </c>
      <c r="H1840" s="30" t="s">
        <v>1673</v>
      </c>
      <c r="I1840" s="30" t="s">
        <v>80</v>
      </c>
      <c r="J1840" s="18"/>
      <c r="K1840" s="18"/>
      <c r="L1840" s="71">
        <v>0.0</v>
      </c>
      <c r="M1840" s="18"/>
      <c r="N1840" s="19">
        <v>0.0</v>
      </c>
      <c r="O1840" s="19">
        <v>0.0</v>
      </c>
      <c r="P1840" s="19">
        <f t="shared" si="213"/>
        <v>400000</v>
      </c>
      <c r="Q1840" s="30"/>
      <c r="R1840" s="30"/>
      <c r="S1840" s="30"/>
      <c r="T1840" s="30"/>
      <c r="U1840" s="30"/>
      <c r="V1840" s="30" t="s">
        <v>4525</v>
      </c>
      <c r="W1840" s="18"/>
    </row>
    <row r="1841" ht="39.75" customHeight="1">
      <c r="A1841" s="18">
        <v>8.0</v>
      </c>
      <c r="B1841" s="18">
        <v>2026.0</v>
      </c>
      <c r="C1841" s="30" t="s">
        <v>23</v>
      </c>
      <c r="D1841" s="30" t="s">
        <v>24</v>
      </c>
      <c r="E1841" s="30" t="s">
        <v>1085</v>
      </c>
      <c r="F1841" s="29">
        <v>1000000.0</v>
      </c>
      <c r="G1841" s="30" t="s">
        <v>74</v>
      </c>
      <c r="H1841" s="30" t="s">
        <v>313</v>
      </c>
      <c r="I1841" s="30" t="s">
        <v>40</v>
      </c>
      <c r="J1841" s="18"/>
      <c r="K1841" s="18"/>
      <c r="L1841" s="71">
        <v>0.0</v>
      </c>
      <c r="M1841" s="18"/>
      <c r="N1841" s="19">
        <v>0.0</v>
      </c>
      <c r="O1841" s="19">
        <v>0.0</v>
      </c>
      <c r="P1841" s="19">
        <f t="shared" si="213"/>
        <v>1000000</v>
      </c>
      <c r="Q1841" s="30"/>
      <c r="R1841" s="30"/>
      <c r="S1841" s="30"/>
      <c r="T1841" s="30"/>
      <c r="U1841" s="30"/>
      <c r="V1841" s="30" t="s">
        <v>4526</v>
      </c>
      <c r="W1841" s="18"/>
    </row>
    <row r="1842" ht="39.75" customHeight="1">
      <c r="A1842" s="18">
        <v>9.0</v>
      </c>
      <c r="B1842" s="18">
        <v>2026.0</v>
      </c>
      <c r="C1842" s="30" t="s">
        <v>23</v>
      </c>
      <c r="D1842" s="30" t="s">
        <v>24</v>
      </c>
      <c r="E1842" s="30" t="s">
        <v>1085</v>
      </c>
      <c r="F1842" s="29">
        <v>2562335.0</v>
      </c>
      <c r="G1842" s="30" t="s">
        <v>260</v>
      </c>
      <c r="H1842" s="30" t="s">
        <v>1673</v>
      </c>
      <c r="I1842" s="30" t="s">
        <v>80</v>
      </c>
      <c r="J1842" s="18"/>
      <c r="K1842" s="18"/>
      <c r="L1842" s="71">
        <v>0.0</v>
      </c>
      <c r="M1842" s="18"/>
      <c r="N1842" s="19">
        <v>0.0</v>
      </c>
      <c r="O1842" s="19">
        <v>0.0</v>
      </c>
      <c r="P1842" s="19">
        <f t="shared" si="213"/>
        <v>2562335</v>
      </c>
      <c r="Q1842" s="30"/>
      <c r="R1842" s="30"/>
      <c r="S1842" s="30"/>
      <c r="T1842" s="30"/>
      <c r="U1842" s="30"/>
      <c r="V1842" s="30" t="s">
        <v>4527</v>
      </c>
      <c r="W1842" s="18"/>
    </row>
    <row r="1843" ht="39.75" customHeight="1">
      <c r="A1843" s="18">
        <v>10.0</v>
      </c>
      <c r="B1843" s="18">
        <v>2026.0</v>
      </c>
      <c r="C1843" s="30" t="s">
        <v>23</v>
      </c>
      <c r="D1843" s="30" t="s">
        <v>24</v>
      </c>
      <c r="E1843" s="30" t="s">
        <v>1085</v>
      </c>
      <c r="F1843" s="29">
        <v>675000.0</v>
      </c>
      <c r="G1843" s="30" t="s">
        <v>260</v>
      </c>
      <c r="H1843" s="30" t="s">
        <v>180</v>
      </c>
      <c r="I1843" s="30" t="s">
        <v>80</v>
      </c>
      <c r="J1843" s="18"/>
      <c r="K1843" s="18"/>
      <c r="L1843" s="71">
        <v>0.0</v>
      </c>
      <c r="M1843" s="18"/>
      <c r="N1843" s="19">
        <v>0.0</v>
      </c>
      <c r="O1843" s="19">
        <v>0.0</v>
      </c>
      <c r="P1843" s="19">
        <f t="shared" si="213"/>
        <v>675000</v>
      </c>
      <c r="Q1843" s="30"/>
      <c r="R1843" s="30"/>
      <c r="S1843" s="30"/>
      <c r="T1843" s="30"/>
      <c r="U1843" s="30"/>
      <c r="V1843" s="30" t="s">
        <v>4528</v>
      </c>
      <c r="W1843" s="18"/>
    </row>
    <row r="1844" ht="39.75" customHeight="1">
      <c r="A1844" s="18">
        <v>11.0</v>
      </c>
      <c r="B1844" s="18">
        <v>2026.0</v>
      </c>
      <c r="C1844" s="30" t="s">
        <v>23</v>
      </c>
      <c r="D1844" s="30" t="s">
        <v>24</v>
      </c>
      <c r="E1844" s="30" t="s">
        <v>90</v>
      </c>
      <c r="F1844" s="29">
        <v>1362670.0</v>
      </c>
      <c r="G1844" s="30" t="s">
        <v>1630</v>
      </c>
      <c r="H1844" s="30" t="s">
        <v>27</v>
      </c>
      <c r="I1844" s="30" t="s">
        <v>40</v>
      </c>
      <c r="J1844" s="18"/>
      <c r="K1844" s="18"/>
      <c r="L1844" s="71">
        <v>0.0</v>
      </c>
      <c r="M1844" s="18"/>
      <c r="N1844" s="19">
        <v>0.0</v>
      </c>
      <c r="O1844" s="19">
        <v>0.0</v>
      </c>
      <c r="P1844" s="19">
        <f t="shared" si="213"/>
        <v>1362670</v>
      </c>
      <c r="Q1844" s="30"/>
      <c r="R1844" s="30"/>
      <c r="S1844" s="30"/>
      <c r="T1844" s="30"/>
      <c r="U1844" s="30"/>
      <c r="V1844" s="30" t="s">
        <v>4529</v>
      </c>
      <c r="W1844" s="18"/>
    </row>
    <row r="1845" ht="39.75" customHeight="1">
      <c r="A1845" s="18">
        <v>12.0</v>
      </c>
      <c r="B1845" s="18">
        <v>2026.0</v>
      </c>
      <c r="C1845" s="30" t="s">
        <v>23</v>
      </c>
      <c r="D1845" s="30" t="s">
        <v>24</v>
      </c>
      <c r="E1845" s="30" t="s">
        <v>90</v>
      </c>
      <c r="F1845" s="29">
        <v>4362000.0</v>
      </c>
      <c r="G1845" s="30" t="s">
        <v>74</v>
      </c>
      <c r="H1845" s="30" t="s">
        <v>27</v>
      </c>
      <c r="I1845" s="30" t="s">
        <v>67</v>
      </c>
      <c r="J1845" s="18"/>
      <c r="K1845" s="18"/>
      <c r="L1845" s="71">
        <v>0.0</v>
      </c>
      <c r="M1845" s="18"/>
      <c r="N1845" s="19">
        <v>0.0</v>
      </c>
      <c r="O1845" s="19">
        <v>0.0</v>
      </c>
      <c r="P1845" s="19">
        <f t="shared" si="213"/>
        <v>4362000</v>
      </c>
      <c r="Q1845" s="30"/>
      <c r="R1845" s="30"/>
      <c r="S1845" s="30"/>
      <c r="T1845" s="30"/>
      <c r="U1845" s="30"/>
      <c r="V1845" s="30" t="s">
        <v>4530</v>
      </c>
      <c r="W1845" s="18"/>
    </row>
    <row r="1846" ht="39.75" customHeight="1">
      <c r="A1846" s="18">
        <v>13.0</v>
      </c>
      <c r="B1846" s="18">
        <v>2026.0</v>
      </c>
      <c r="C1846" s="30" t="s">
        <v>23</v>
      </c>
      <c r="D1846" s="30" t="s">
        <v>24</v>
      </c>
      <c r="E1846" s="30" t="s">
        <v>90</v>
      </c>
      <c r="F1846" s="29">
        <v>750000.0</v>
      </c>
      <c r="G1846" s="30" t="s">
        <v>4531</v>
      </c>
      <c r="H1846" s="30" t="s">
        <v>27</v>
      </c>
      <c r="I1846" s="30" t="s">
        <v>40</v>
      </c>
      <c r="J1846" s="18"/>
      <c r="K1846" s="18"/>
      <c r="L1846" s="71">
        <v>0.0</v>
      </c>
      <c r="M1846" s="18"/>
      <c r="N1846" s="19">
        <v>0.0</v>
      </c>
      <c r="O1846" s="19">
        <v>0.0</v>
      </c>
      <c r="P1846" s="19">
        <f t="shared" si="213"/>
        <v>750000</v>
      </c>
      <c r="Q1846" s="30"/>
      <c r="R1846" s="30"/>
      <c r="S1846" s="30"/>
      <c r="T1846" s="30"/>
      <c r="U1846" s="30"/>
      <c r="V1846" s="30" t="s">
        <v>4532</v>
      </c>
      <c r="W1846" s="18"/>
    </row>
    <row r="1847" ht="39.75" customHeight="1">
      <c r="A1847" s="18">
        <v>14.0</v>
      </c>
      <c r="B1847" s="18">
        <v>2026.0</v>
      </c>
      <c r="C1847" s="30" t="s">
        <v>23</v>
      </c>
      <c r="D1847" s="30" t="s">
        <v>24</v>
      </c>
      <c r="E1847" s="30" t="s">
        <v>109</v>
      </c>
      <c r="F1847" s="29">
        <v>3237335.0</v>
      </c>
      <c r="G1847" s="30" t="s">
        <v>74</v>
      </c>
      <c r="H1847" s="30" t="s">
        <v>450</v>
      </c>
      <c r="I1847" s="30" t="s">
        <v>80</v>
      </c>
      <c r="J1847" s="18"/>
      <c r="K1847" s="18"/>
      <c r="L1847" s="71">
        <v>0.0</v>
      </c>
      <c r="M1847" s="18"/>
      <c r="N1847" s="19">
        <v>0.0</v>
      </c>
      <c r="O1847" s="19">
        <v>0.0</v>
      </c>
      <c r="P1847" s="19">
        <f t="shared" si="213"/>
        <v>3237335</v>
      </c>
      <c r="Q1847" s="30"/>
      <c r="R1847" s="30"/>
      <c r="S1847" s="30"/>
      <c r="T1847" s="30"/>
      <c r="U1847" s="30"/>
      <c r="V1847" s="30" t="s">
        <v>4533</v>
      </c>
      <c r="W1847" s="18"/>
    </row>
    <row r="1848" ht="39.75" customHeight="1">
      <c r="A1848" s="18">
        <v>15.0</v>
      </c>
      <c r="B1848" s="18">
        <v>2026.0</v>
      </c>
      <c r="C1848" s="30" t="s">
        <v>23</v>
      </c>
      <c r="D1848" s="30" t="s">
        <v>24</v>
      </c>
      <c r="E1848" s="30" t="s">
        <v>109</v>
      </c>
      <c r="F1848" s="29">
        <v>2200000.0</v>
      </c>
      <c r="G1848" s="30" t="s">
        <v>66</v>
      </c>
      <c r="H1848" s="30" t="s">
        <v>450</v>
      </c>
      <c r="I1848" s="30" t="s">
        <v>80</v>
      </c>
      <c r="J1848" s="18"/>
      <c r="K1848" s="18"/>
      <c r="L1848" s="71">
        <v>0.0</v>
      </c>
      <c r="M1848" s="18"/>
      <c r="N1848" s="19">
        <v>0.0</v>
      </c>
      <c r="O1848" s="19">
        <v>0.0</v>
      </c>
      <c r="P1848" s="19">
        <f t="shared" si="213"/>
        <v>2200000</v>
      </c>
      <c r="Q1848" s="30"/>
      <c r="R1848" s="30"/>
      <c r="S1848" s="30"/>
      <c r="T1848" s="30"/>
      <c r="U1848" s="30"/>
      <c r="V1848" s="30" t="s">
        <v>2450</v>
      </c>
      <c r="W1848" s="18"/>
    </row>
    <row r="1849" ht="39.75" customHeight="1">
      <c r="A1849" s="18">
        <v>16.0</v>
      </c>
      <c r="B1849" s="18">
        <v>2026.0</v>
      </c>
      <c r="C1849" s="30" t="s">
        <v>23</v>
      </c>
      <c r="D1849" s="30" t="s">
        <v>24</v>
      </c>
      <c r="E1849" s="30" t="s">
        <v>109</v>
      </c>
      <c r="F1849" s="29">
        <v>1037335.0</v>
      </c>
      <c r="G1849" s="30" t="s">
        <v>260</v>
      </c>
      <c r="H1849" s="30" t="s">
        <v>79</v>
      </c>
      <c r="I1849" s="30" t="s">
        <v>80</v>
      </c>
      <c r="J1849" s="18"/>
      <c r="K1849" s="18"/>
      <c r="L1849" s="71">
        <v>0.0</v>
      </c>
      <c r="M1849" s="18"/>
      <c r="N1849" s="19">
        <v>0.0</v>
      </c>
      <c r="O1849" s="19">
        <v>0.0</v>
      </c>
      <c r="P1849" s="19">
        <f t="shared" si="213"/>
        <v>1037335</v>
      </c>
      <c r="Q1849" s="30"/>
      <c r="R1849" s="30"/>
      <c r="S1849" s="30"/>
      <c r="T1849" s="30"/>
      <c r="U1849" s="30"/>
      <c r="V1849" s="30" t="s">
        <v>4534</v>
      </c>
      <c r="W1849" s="18"/>
    </row>
    <row r="1850" ht="39.75" customHeight="1">
      <c r="A1850" s="18">
        <v>17.0</v>
      </c>
      <c r="B1850" s="18">
        <v>2026.0</v>
      </c>
      <c r="C1850" s="30" t="s">
        <v>23</v>
      </c>
      <c r="D1850" s="30" t="s">
        <v>24</v>
      </c>
      <c r="E1850" s="30" t="s">
        <v>119</v>
      </c>
      <c r="F1850" s="29">
        <v>3237335.0</v>
      </c>
      <c r="G1850" s="30" t="s">
        <v>74</v>
      </c>
      <c r="H1850" s="30" t="s">
        <v>27</v>
      </c>
      <c r="I1850" s="30" t="s">
        <v>40</v>
      </c>
      <c r="J1850" s="18"/>
      <c r="K1850" s="18"/>
      <c r="L1850" s="71">
        <v>0.0</v>
      </c>
      <c r="M1850" s="18"/>
      <c r="N1850" s="19">
        <v>0.0</v>
      </c>
      <c r="O1850" s="19">
        <v>0.0</v>
      </c>
      <c r="P1850" s="19">
        <f t="shared" si="213"/>
        <v>3237335</v>
      </c>
      <c r="Q1850" s="30"/>
      <c r="R1850" s="30"/>
      <c r="S1850" s="30"/>
      <c r="T1850" s="30"/>
      <c r="U1850" s="30"/>
      <c r="V1850" s="30" t="s">
        <v>4535</v>
      </c>
      <c r="W1850" s="18"/>
    </row>
    <row r="1851" ht="39.75" customHeight="1">
      <c r="A1851" s="18">
        <v>18.0</v>
      </c>
      <c r="B1851" s="18">
        <v>2026.0</v>
      </c>
      <c r="C1851" s="30" t="s">
        <v>23</v>
      </c>
      <c r="D1851" s="30" t="s">
        <v>24</v>
      </c>
      <c r="E1851" s="30" t="s">
        <v>119</v>
      </c>
      <c r="F1851" s="29">
        <v>720000.0</v>
      </c>
      <c r="G1851" s="30" t="s">
        <v>4531</v>
      </c>
      <c r="H1851" s="30" t="s">
        <v>313</v>
      </c>
      <c r="I1851" s="30" t="s">
        <v>80</v>
      </c>
      <c r="J1851" s="18"/>
      <c r="K1851" s="18"/>
      <c r="L1851" s="71">
        <v>0.0</v>
      </c>
      <c r="M1851" s="18"/>
      <c r="N1851" s="19">
        <v>0.0</v>
      </c>
      <c r="O1851" s="19">
        <v>0.0</v>
      </c>
      <c r="P1851" s="19">
        <f t="shared" si="213"/>
        <v>720000</v>
      </c>
      <c r="Q1851" s="30"/>
      <c r="R1851" s="30"/>
      <c r="S1851" s="30"/>
      <c r="T1851" s="30"/>
      <c r="U1851" s="30"/>
      <c r="V1851" s="30" t="s">
        <v>4536</v>
      </c>
      <c r="W1851" s="18"/>
    </row>
    <row r="1852" ht="39.75" customHeight="1">
      <c r="A1852" s="18">
        <v>19.0</v>
      </c>
      <c r="B1852" s="18">
        <v>2026.0</v>
      </c>
      <c r="C1852" s="30" t="s">
        <v>23</v>
      </c>
      <c r="D1852" s="30" t="s">
        <v>24</v>
      </c>
      <c r="E1852" s="30" t="s">
        <v>119</v>
      </c>
      <c r="F1852" s="29">
        <v>1000000.0</v>
      </c>
      <c r="G1852" s="30" t="s">
        <v>66</v>
      </c>
      <c r="H1852" s="30" t="s">
        <v>27</v>
      </c>
      <c r="I1852" s="30" t="s">
        <v>67</v>
      </c>
      <c r="J1852" s="18"/>
      <c r="K1852" s="18"/>
      <c r="L1852" s="71">
        <v>0.0</v>
      </c>
      <c r="M1852" s="18"/>
      <c r="N1852" s="19">
        <v>0.0</v>
      </c>
      <c r="O1852" s="19">
        <v>0.0</v>
      </c>
      <c r="P1852" s="19">
        <f t="shared" si="213"/>
        <v>1000000</v>
      </c>
      <c r="Q1852" s="30"/>
      <c r="R1852" s="30"/>
      <c r="S1852" s="30"/>
      <c r="T1852" s="30"/>
      <c r="U1852" s="30"/>
      <c r="V1852" s="30" t="s">
        <v>4537</v>
      </c>
      <c r="W1852" s="18"/>
    </row>
    <row r="1853" ht="39.75" customHeight="1">
      <c r="A1853" s="18">
        <v>20.0</v>
      </c>
      <c r="B1853" s="18">
        <v>2026.0</v>
      </c>
      <c r="C1853" s="30" t="s">
        <v>23</v>
      </c>
      <c r="D1853" s="30" t="s">
        <v>24</v>
      </c>
      <c r="E1853" s="30" t="s">
        <v>119</v>
      </c>
      <c r="F1853" s="29">
        <v>1017335.0</v>
      </c>
      <c r="G1853" s="30" t="s">
        <v>66</v>
      </c>
      <c r="H1853" s="30" t="s">
        <v>626</v>
      </c>
      <c r="I1853" s="30" t="s">
        <v>80</v>
      </c>
      <c r="J1853" s="18"/>
      <c r="K1853" s="18"/>
      <c r="L1853" s="71">
        <v>0.0</v>
      </c>
      <c r="M1853" s="18"/>
      <c r="N1853" s="19">
        <v>0.0</v>
      </c>
      <c r="O1853" s="19">
        <v>0.0</v>
      </c>
      <c r="P1853" s="19">
        <f t="shared" si="213"/>
        <v>1017335</v>
      </c>
      <c r="Q1853" s="30"/>
      <c r="R1853" s="30"/>
      <c r="S1853" s="30"/>
      <c r="T1853" s="30"/>
      <c r="U1853" s="30"/>
      <c r="V1853" s="30" t="s">
        <v>4538</v>
      </c>
      <c r="W1853" s="18"/>
    </row>
    <row r="1854" ht="39.75" customHeight="1">
      <c r="A1854" s="18">
        <v>21.0</v>
      </c>
      <c r="B1854" s="18">
        <v>2026.0</v>
      </c>
      <c r="C1854" s="30" t="s">
        <v>23</v>
      </c>
      <c r="D1854" s="30" t="s">
        <v>24</v>
      </c>
      <c r="E1854" s="30" t="s">
        <v>119</v>
      </c>
      <c r="F1854" s="29">
        <v>500000.0</v>
      </c>
      <c r="G1854" s="30" t="s">
        <v>66</v>
      </c>
      <c r="H1854" s="30" t="s">
        <v>1301</v>
      </c>
      <c r="I1854" s="30" t="s">
        <v>86</v>
      </c>
      <c r="J1854" s="18"/>
      <c r="K1854" s="18"/>
      <c r="L1854" s="71">
        <v>0.0</v>
      </c>
      <c r="M1854" s="18"/>
      <c r="N1854" s="19">
        <v>0.0</v>
      </c>
      <c r="O1854" s="19">
        <v>0.0</v>
      </c>
      <c r="P1854" s="19">
        <f t="shared" si="213"/>
        <v>500000</v>
      </c>
      <c r="Q1854" s="30"/>
      <c r="R1854" s="30"/>
      <c r="S1854" s="30"/>
      <c r="T1854" s="30"/>
      <c r="U1854" s="30"/>
      <c r="V1854" s="30" t="s">
        <v>4539</v>
      </c>
      <c r="W1854" s="18"/>
    </row>
    <row r="1855" ht="39.75" customHeight="1">
      <c r="A1855" s="18">
        <v>22.0</v>
      </c>
      <c r="B1855" s="18">
        <v>2026.0</v>
      </c>
      <c r="C1855" s="30" t="s">
        <v>23</v>
      </c>
      <c r="D1855" s="30" t="s">
        <v>24</v>
      </c>
      <c r="E1855" s="30" t="s">
        <v>128</v>
      </c>
      <c r="F1855" s="29">
        <v>1937335.0</v>
      </c>
      <c r="G1855" s="30" t="s">
        <v>74</v>
      </c>
      <c r="H1855" s="30" t="s">
        <v>129</v>
      </c>
      <c r="I1855" s="30" t="s">
        <v>80</v>
      </c>
      <c r="J1855" s="18"/>
      <c r="K1855" s="18"/>
      <c r="L1855" s="71">
        <v>0.0</v>
      </c>
      <c r="M1855" s="18"/>
      <c r="N1855" s="19">
        <v>0.0</v>
      </c>
      <c r="O1855" s="19">
        <v>0.0</v>
      </c>
      <c r="P1855" s="19">
        <f t="shared" si="213"/>
        <v>1937335</v>
      </c>
      <c r="Q1855" s="30"/>
      <c r="R1855" s="30"/>
      <c r="S1855" s="30"/>
      <c r="T1855" s="30"/>
      <c r="U1855" s="30"/>
      <c r="V1855" s="30" t="s">
        <v>4540</v>
      </c>
      <c r="W1855" s="18"/>
    </row>
    <row r="1856" ht="39.75" customHeight="1">
      <c r="A1856" s="18">
        <v>23.0</v>
      </c>
      <c r="B1856" s="18">
        <v>2026.0</v>
      </c>
      <c r="C1856" s="30" t="s">
        <v>23</v>
      </c>
      <c r="D1856" s="30" t="s">
        <v>24</v>
      </c>
      <c r="E1856" s="30" t="s">
        <v>128</v>
      </c>
      <c r="F1856" s="29">
        <v>1300000.0</v>
      </c>
      <c r="G1856" s="30" t="s">
        <v>74</v>
      </c>
      <c r="H1856" s="30" t="s">
        <v>129</v>
      </c>
      <c r="I1856" s="30" t="s">
        <v>86</v>
      </c>
      <c r="J1856" s="18"/>
      <c r="K1856" s="18"/>
      <c r="L1856" s="71">
        <v>0.0</v>
      </c>
      <c r="M1856" s="18"/>
      <c r="N1856" s="19">
        <v>0.0</v>
      </c>
      <c r="O1856" s="19">
        <v>0.0</v>
      </c>
      <c r="P1856" s="19">
        <f t="shared" si="213"/>
        <v>1300000</v>
      </c>
      <c r="Q1856" s="30"/>
      <c r="R1856" s="30"/>
      <c r="S1856" s="30"/>
      <c r="T1856" s="30"/>
      <c r="U1856" s="30"/>
      <c r="V1856" s="30" t="s">
        <v>4541</v>
      </c>
      <c r="W1856" s="18"/>
    </row>
    <row r="1857" ht="39.75" customHeight="1">
      <c r="A1857" s="18">
        <v>24.0</v>
      </c>
      <c r="B1857" s="18">
        <v>2026.0</v>
      </c>
      <c r="C1857" s="30" t="s">
        <v>23</v>
      </c>
      <c r="D1857" s="30" t="s">
        <v>24</v>
      </c>
      <c r="E1857" s="30" t="s">
        <v>128</v>
      </c>
      <c r="F1857" s="29">
        <v>1400000.0</v>
      </c>
      <c r="G1857" s="30" t="s">
        <v>110</v>
      </c>
      <c r="H1857" s="30" t="s">
        <v>129</v>
      </c>
      <c r="I1857" s="30" t="s">
        <v>86</v>
      </c>
      <c r="J1857" s="18"/>
      <c r="K1857" s="18"/>
      <c r="L1857" s="71">
        <v>0.0</v>
      </c>
      <c r="M1857" s="18"/>
      <c r="N1857" s="19">
        <v>0.0</v>
      </c>
      <c r="O1857" s="19">
        <v>0.0</v>
      </c>
      <c r="P1857" s="19">
        <f t="shared" si="213"/>
        <v>1400000</v>
      </c>
      <c r="Q1857" s="30"/>
      <c r="R1857" s="30"/>
      <c r="S1857" s="30"/>
      <c r="T1857" s="30"/>
      <c r="U1857" s="30"/>
      <c r="V1857" s="30" t="s">
        <v>4542</v>
      </c>
      <c r="W1857" s="18"/>
    </row>
    <row r="1858" ht="39.75" customHeight="1">
      <c r="A1858" s="18">
        <v>25.0</v>
      </c>
      <c r="B1858" s="18">
        <v>2026.0</v>
      </c>
      <c r="C1858" s="30" t="s">
        <v>23</v>
      </c>
      <c r="D1858" s="30" t="s">
        <v>24</v>
      </c>
      <c r="E1858" s="30" t="s">
        <v>128</v>
      </c>
      <c r="F1858" s="29">
        <v>1400000.0</v>
      </c>
      <c r="G1858" s="30" t="s">
        <v>110</v>
      </c>
      <c r="H1858" s="30" t="s">
        <v>129</v>
      </c>
      <c r="I1858" s="30" t="s">
        <v>86</v>
      </c>
      <c r="J1858" s="18"/>
      <c r="K1858" s="18"/>
      <c r="L1858" s="71">
        <v>0.0</v>
      </c>
      <c r="M1858" s="18"/>
      <c r="N1858" s="19">
        <v>0.0</v>
      </c>
      <c r="O1858" s="19">
        <v>0.0</v>
      </c>
      <c r="P1858" s="19">
        <f t="shared" si="213"/>
        <v>1400000</v>
      </c>
      <c r="Q1858" s="30"/>
      <c r="R1858" s="30"/>
      <c r="S1858" s="30"/>
      <c r="T1858" s="30"/>
      <c r="U1858" s="30"/>
      <c r="V1858" s="30" t="s">
        <v>4543</v>
      </c>
      <c r="W1858" s="18"/>
    </row>
    <row r="1859" ht="39.75" customHeight="1">
      <c r="A1859" s="18">
        <v>26.0</v>
      </c>
      <c r="B1859" s="18">
        <v>2026.0</v>
      </c>
      <c r="C1859" s="30" t="s">
        <v>23</v>
      </c>
      <c r="D1859" s="30" t="s">
        <v>24</v>
      </c>
      <c r="E1859" s="30" t="s">
        <v>128</v>
      </c>
      <c r="F1859" s="29">
        <v>437335.0</v>
      </c>
      <c r="G1859" s="30" t="s">
        <v>110</v>
      </c>
      <c r="H1859" s="30" t="s">
        <v>1057</v>
      </c>
      <c r="I1859" s="30" t="s">
        <v>86</v>
      </c>
      <c r="J1859" s="18"/>
      <c r="K1859" s="18"/>
      <c r="L1859" s="71">
        <v>0.0</v>
      </c>
      <c r="M1859" s="18"/>
      <c r="N1859" s="19">
        <v>0.0</v>
      </c>
      <c r="O1859" s="19">
        <v>0.0</v>
      </c>
      <c r="P1859" s="19">
        <f t="shared" si="213"/>
        <v>437335</v>
      </c>
      <c r="Q1859" s="30"/>
      <c r="R1859" s="30"/>
      <c r="S1859" s="30"/>
      <c r="T1859" s="30"/>
      <c r="U1859" s="30"/>
      <c r="V1859" s="30" t="s">
        <v>4544</v>
      </c>
      <c r="W1859" s="18"/>
    </row>
    <row r="1860" ht="39.75" customHeight="1">
      <c r="A1860" s="18">
        <v>27.0</v>
      </c>
      <c r="B1860" s="18">
        <v>2026.0</v>
      </c>
      <c r="C1860" s="30" t="s">
        <v>23</v>
      </c>
      <c r="D1860" s="30" t="s">
        <v>24</v>
      </c>
      <c r="E1860" s="30" t="s">
        <v>1215</v>
      </c>
      <c r="F1860" s="29">
        <v>1000000.0</v>
      </c>
      <c r="G1860" s="30" t="s">
        <v>66</v>
      </c>
      <c r="H1860" s="30" t="s">
        <v>75</v>
      </c>
      <c r="I1860" s="30" t="s">
        <v>86</v>
      </c>
      <c r="J1860" s="18"/>
      <c r="K1860" s="18"/>
      <c r="L1860" s="71">
        <v>0.0</v>
      </c>
      <c r="M1860" s="18"/>
      <c r="N1860" s="19">
        <v>0.0</v>
      </c>
      <c r="O1860" s="19">
        <v>0.0</v>
      </c>
      <c r="P1860" s="19">
        <f t="shared" si="213"/>
        <v>1000000</v>
      </c>
      <c r="Q1860" s="30"/>
      <c r="R1860" s="30"/>
      <c r="S1860" s="30"/>
      <c r="T1860" s="30"/>
      <c r="U1860" s="30"/>
      <c r="V1860" s="30" t="s">
        <v>4545</v>
      </c>
      <c r="W1860" s="18"/>
    </row>
    <row r="1861" ht="39.75" customHeight="1">
      <c r="A1861" s="18">
        <v>28.0</v>
      </c>
      <c r="B1861" s="18">
        <v>2026.0</v>
      </c>
      <c r="C1861" s="30" t="s">
        <v>23</v>
      </c>
      <c r="D1861" s="30" t="s">
        <v>24</v>
      </c>
      <c r="E1861" s="30" t="s">
        <v>1215</v>
      </c>
      <c r="F1861" s="29">
        <v>1000000.0</v>
      </c>
      <c r="G1861" s="30" t="s">
        <v>66</v>
      </c>
      <c r="H1861" s="30" t="s">
        <v>313</v>
      </c>
      <c r="I1861" s="30" t="s">
        <v>86</v>
      </c>
      <c r="J1861" s="18"/>
      <c r="K1861" s="18"/>
      <c r="L1861" s="71">
        <v>0.0</v>
      </c>
      <c r="M1861" s="18"/>
      <c r="N1861" s="19">
        <v>0.0</v>
      </c>
      <c r="O1861" s="19">
        <v>0.0</v>
      </c>
      <c r="P1861" s="19">
        <f t="shared" si="213"/>
        <v>1000000</v>
      </c>
      <c r="Q1861" s="30"/>
      <c r="R1861" s="30"/>
      <c r="S1861" s="30"/>
      <c r="T1861" s="30"/>
      <c r="U1861" s="30"/>
      <c r="V1861" s="30" t="s">
        <v>4546</v>
      </c>
      <c r="W1861" s="18"/>
    </row>
    <row r="1862" ht="39.75" customHeight="1">
      <c r="A1862" s="18">
        <v>29.0</v>
      </c>
      <c r="B1862" s="18">
        <v>2026.0</v>
      </c>
      <c r="C1862" s="30" t="s">
        <v>23</v>
      </c>
      <c r="D1862" s="30" t="s">
        <v>24</v>
      </c>
      <c r="E1862" s="30" t="s">
        <v>1215</v>
      </c>
      <c r="F1862" s="29">
        <v>1237335.0</v>
      </c>
      <c r="G1862" s="30" t="s">
        <v>260</v>
      </c>
      <c r="H1862" s="30" t="s">
        <v>27</v>
      </c>
      <c r="I1862" s="30" t="s">
        <v>40</v>
      </c>
      <c r="J1862" s="18"/>
      <c r="K1862" s="18"/>
      <c r="L1862" s="71">
        <v>0.0</v>
      </c>
      <c r="M1862" s="18"/>
      <c r="N1862" s="19">
        <v>0.0</v>
      </c>
      <c r="O1862" s="19">
        <v>0.0</v>
      </c>
      <c r="P1862" s="19">
        <f t="shared" si="213"/>
        <v>1237335</v>
      </c>
      <c r="Q1862" s="30"/>
      <c r="R1862" s="30"/>
      <c r="S1862" s="30"/>
      <c r="T1862" s="30"/>
      <c r="U1862" s="30"/>
      <c r="V1862" s="30" t="s">
        <v>4547</v>
      </c>
      <c r="W1862" s="18"/>
    </row>
    <row r="1863" ht="39.75" customHeight="1">
      <c r="A1863" s="18">
        <v>30.0</v>
      </c>
      <c r="B1863" s="18">
        <v>2026.0</v>
      </c>
      <c r="C1863" s="30" t="s">
        <v>23</v>
      </c>
      <c r="D1863" s="30" t="s">
        <v>24</v>
      </c>
      <c r="E1863" s="30" t="s">
        <v>1215</v>
      </c>
      <c r="F1863" s="29">
        <v>500000.0</v>
      </c>
      <c r="G1863" s="30" t="s">
        <v>74</v>
      </c>
      <c r="H1863" s="30" t="s">
        <v>1057</v>
      </c>
      <c r="I1863" s="30" t="s">
        <v>86</v>
      </c>
      <c r="J1863" s="18"/>
      <c r="K1863" s="18"/>
      <c r="L1863" s="71">
        <v>0.0</v>
      </c>
      <c r="M1863" s="18"/>
      <c r="N1863" s="19">
        <v>0.0</v>
      </c>
      <c r="O1863" s="19">
        <v>0.0</v>
      </c>
      <c r="P1863" s="19">
        <f t="shared" si="213"/>
        <v>500000</v>
      </c>
      <c r="Q1863" s="30"/>
      <c r="R1863" s="30"/>
      <c r="S1863" s="30"/>
      <c r="T1863" s="30"/>
      <c r="U1863" s="30"/>
      <c r="V1863" s="30" t="s">
        <v>4548</v>
      </c>
      <c r="W1863" s="18"/>
    </row>
    <row r="1864" ht="39.75" customHeight="1">
      <c r="A1864" s="18">
        <v>31.0</v>
      </c>
      <c r="B1864" s="18">
        <v>2026.0</v>
      </c>
      <c r="C1864" s="30" t="s">
        <v>23</v>
      </c>
      <c r="D1864" s="30" t="s">
        <v>24</v>
      </c>
      <c r="E1864" s="30" t="s">
        <v>1215</v>
      </c>
      <c r="F1864" s="29">
        <v>332000.0</v>
      </c>
      <c r="G1864" s="30" t="s">
        <v>74</v>
      </c>
      <c r="H1864" s="30" t="s">
        <v>27</v>
      </c>
      <c r="I1864" s="30" t="s">
        <v>28</v>
      </c>
      <c r="J1864" s="18"/>
      <c r="K1864" s="18"/>
      <c r="L1864" s="71">
        <v>0.0</v>
      </c>
      <c r="M1864" s="18"/>
      <c r="N1864" s="19">
        <v>0.0</v>
      </c>
      <c r="O1864" s="19">
        <v>0.0</v>
      </c>
      <c r="P1864" s="19">
        <f t="shared" si="213"/>
        <v>332000</v>
      </c>
      <c r="Q1864" s="30"/>
      <c r="R1864" s="30"/>
      <c r="S1864" s="30"/>
      <c r="T1864" s="30"/>
      <c r="U1864" s="30"/>
      <c r="V1864" s="30" t="s">
        <v>4549</v>
      </c>
      <c r="W1864" s="18"/>
    </row>
    <row r="1865" ht="39.75" customHeight="1">
      <c r="A1865" s="17">
        <v>32.0</v>
      </c>
      <c r="B1865" s="18">
        <v>2026.0</v>
      </c>
      <c r="C1865" s="30" t="s">
        <v>23</v>
      </c>
      <c r="D1865" s="30" t="s">
        <v>24</v>
      </c>
      <c r="E1865" s="30" t="s">
        <v>1215</v>
      </c>
      <c r="F1865" s="29">
        <v>500000.0</v>
      </c>
      <c r="G1865" s="30" t="s">
        <v>74</v>
      </c>
      <c r="H1865" s="30" t="s">
        <v>1673</v>
      </c>
      <c r="I1865" s="30" t="s">
        <v>86</v>
      </c>
      <c r="J1865" s="18"/>
      <c r="K1865" s="18"/>
      <c r="L1865" s="71">
        <v>0.0</v>
      </c>
      <c r="M1865" s="18"/>
      <c r="N1865" s="19">
        <v>0.0</v>
      </c>
      <c r="O1865" s="19">
        <v>0.0</v>
      </c>
      <c r="P1865" s="19">
        <f t="shared" si="213"/>
        <v>500000</v>
      </c>
      <c r="Q1865" s="30"/>
      <c r="R1865" s="30"/>
      <c r="S1865" s="30"/>
      <c r="T1865" s="30"/>
      <c r="U1865" s="30"/>
      <c r="V1865" s="30" t="s">
        <v>4550</v>
      </c>
      <c r="W1865" s="18"/>
    </row>
    <row r="1866" ht="39.75" customHeight="1">
      <c r="A1866" s="17">
        <v>33.0</v>
      </c>
      <c r="B1866" s="18">
        <v>2026.0</v>
      </c>
      <c r="C1866" s="30" t="s">
        <v>23</v>
      </c>
      <c r="D1866" s="30" t="s">
        <v>24</v>
      </c>
      <c r="E1866" s="30" t="s">
        <v>1215</v>
      </c>
      <c r="F1866" s="29">
        <v>550000.0</v>
      </c>
      <c r="G1866" s="30" t="s">
        <v>74</v>
      </c>
      <c r="H1866" s="30" t="s">
        <v>304</v>
      </c>
      <c r="I1866" s="30" t="s">
        <v>67</v>
      </c>
      <c r="J1866" s="18"/>
      <c r="K1866" s="18"/>
      <c r="L1866" s="71">
        <v>0.0</v>
      </c>
      <c r="M1866" s="18"/>
      <c r="N1866" s="19">
        <v>0.0</v>
      </c>
      <c r="O1866" s="19">
        <v>0.0</v>
      </c>
      <c r="P1866" s="19">
        <f t="shared" si="213"/>
        <v>550000</v>
      </c>
      <c r="Q1866" s="30"/>
      <c r="R1866" s="30"/>
      <c r="S1866" s="30"/>
      <c r="T1866" s="30"/>
      <c r="U1866" s="30"/>
      <c r="V1866" s="30" t="s">
        <v>4551</v>
      </c>
      <c r="W1866" s="18"/>
    </row>
    <row r="1867" ht="39.75" customHeight="1">
      <c r="A1867" s="18">
        <v>34.0</v>
      </c>
      <c r="B1867" s="18">
        <v>2026.0</v>
      </c>
      <c r="C1867" s="30" t="s">
        <v>23</v>
      </c>
      <c r="D1867" s="30" t="s">
        <v>24</v>
      </c>
      <c r="E1867" s="30" t="s">
        <v>1215</v>
      </c>
      <c r="F1867" s="29">
        <v>700000.0</v>
      </c>
      <c r="G1867" s="30" t="s">
        <v>74</v>
      </c>
      <c r="H1867" s="30" t="s">
        <v>180</v>
      </c>
      <c r="I1867" s="30" t="s">
        <v>80</v>
      </c>
      <c r="J1867" s="18"/>
      <c r="K1867" s="18"/>
      <c r="L1867" s="71">
        <v>0.0</v>
      </c>
      <c r="M1867" s="18"/>
      <c r="N1867" s="19">
        <v>0.0</v>
      </c>
      <c r="O1867" s="19">
        <v>0.0</v>
      </c>
      <c r="P1867" s="19">
        <f t="shared" si="213"/>
        <v>700000</v>
      </c>
      <c r="Q1867" s="30"/>
      <c r="R1867" s="30"/>
      <c r="S1867" s="30"/>
      <c r="T1867" s="30"/>
      <c r="U1867" s="30"/>
      <c r="V1867" s="30" t="s">
        <v>4552</v>
      </c>
      <c r="W1867" s="18"/>
    </row>
    <row r="1868" ht="39.75" customHeight="1">
      <c r="A1868" s="18">
        <v>35.0</v>
      </c>
      <c r="B1868" s="18">
        <v>2026.0</v>
      </c>
      <c r="C1868" s="30" t="s">
        <v>23</v>
      </c>
      <c r="D1868" s="30" t="s">
        <v>24</v>
      </c>
      <c r="E1868" s="30" t="s">
        <v>1215</v>
      </c>
      <c r="F1868" s="29">
        <v>655335.0</v>
      </c>
      <c r="G1868" s="30" t="s">
        <v>74</v>
      </c>
      <c r="H1868" s="30" t="s">
        <v>180</v>
      </c>
      <c r="I1868" s="30" t="s">
        <v>80</v>
      </c>
      <c r="J1868" s="18"/>
      <c r="K1868" s="18"/>
      <c r="L1868" s="71">
        <v>0.0</v>
      </c>
      <c r="M1868" s="18"/>
      <c r="N1868" s="19">
        <v>0.0</v>
      </c>
      <c r="O1868" s="19">
        <v>0.0</v>
      </c>
      <c r="P1868" s="19">
        <f t="shared" si="213"/>
        <v>655335</v>
      </c>
      <c r="Q1868" s="30"/>
      <c r="R1868" s="30"/>
      <c r="S1868" s="30"/>
      <c r="T1868" s="30"/>
      <c r="U1868" s="30"/>
      <c r="V1868" s="30" t="s">
        <v>4553</v>
      </c>
      <c r="W1868" s="18"/>
    </row>
    <row r="1869" ht="39.75" customHeight="1">
      <c r="A1869" s="18">
        <v>36.0</v>
      </c>
      <c r="B1869" s="18">
        <v>2026.0</v>
      </c>
      <c r="C1869" s="30" t="s">
        <v>23</v>
      </c>
      <c r="D1869" s="30" t="s">
        <v>24</v>
      </c>
      <c r="E1869" s="30" t="s">
        <v>2544</v>
      </c>
      <c r="F1869" s="29">
        <v>3237335.0</v>
      </c>
      <c r="G1869" s="30" t="s">
        <v>74</v>
      </c>
      <c r="H1869" s="30" t="s">
        <v>27</v>
      </c>
      <c r="I1869" s="30" t="s">
        <v>40</v>
      </c>
      <c r="J1869" s="18"/>
      <c r="K1869" s="18"/>
      <c r="L1869" s="71">
        <v>0.0</v>
      </c>
      <c r="M1869" s="18"/>
      <c r="N1869" s="19">
        <v>0.0</v>
      </c>
      <c r="O1869" s="19">
        <v>0.0</v>
      </c>
      <c r="P1869" s="19">
        <f t="shared" si="213"/>
        <v>3237335</v>
      </c>
      <c r="Q1869" s="30"/>
      <c r="R1869" s="30"/>
      <c r="S1869" s="30"/>
      <c r="T1869" s="30"/>
      <c r="U1869" s="30"/>
      <c r="V1869" s="30" t="s">
        <v>4554</v>
      </c>
      <c r="W1869" s="18"/>
    </row>
    <row r="1870" ht="39.75" customHeight="1">
      <c r="A1870" s="18">
        <v>37.0</v>
      </c>
      <c r="B1870" s="18">
        <v>2026.0</v>
      </c>
      <c r="C1870" s="30" t="s">
        <v>23</v>
      </c>
      <c r="D1870" s="30" t="s">
        <v>24</v>
      </c>
      <c r="E1870" s="30" t="s">
        <v>2544</v>
      </c>
      <c r="F1870" s="29">
        <v>3237335.0</v>
      </c>
      <c r="G1870" s="30" t="s">
        <v>66</v>
      </c>
      <c r="H1870" s="30" t="s">
        <v>97</v>
      </c>
      <c r="I1870" s="30" t="s">
        <v>223</v>
      </c>
      <c r="J1870" s="18"/>
      <c r="K1870" s="18"/>
      <c r="L1870" s="71">
        <v>0.0</v>
      </c>
      <c r="M1870" s="18"/>
      <c r="N1870" s="19">
        <v>0.0</v>
      </c>
      <c r="O1870" s="19">
        <v>0.0</v>
      </c>
      <c r="P1870" s="19">
        <f t="shared" si="213"/>
        <v>3237335</v>
      </c>
      <c r="Q1870" s="30"/>
      <c r="R1870" s="30"/>
      <c r="S1870" s="30"/>
      <c r="T1870" s="30"/>
      <c r="U1870" s="30"/>
      <c r="V1870" s="30" t="s">
        <v>4555</v>
      </c>
      <c r="W1870" s="18"/>
    </row>
    <row r="1871" ht="39.75" customHeight="1">
      <c r="A1871" s="18">
        <v>38.0</v>
      </c>
      <c r="B1871" s="18">
        <v>2026.0</v>
      </c>
      <c r="C1871" s="30" t="s">
        <v>23</v>
      </c>
      <c r="D1871" s="30" t="s">
        <v>24</v>
      </c>
      <c r="E1871" s="30" t="s">
        <v>1241</v>
      </c>
      <c r="F1871" s="29">
        <v>1200000.0</v>
      </c>
      <c r="G1871" s="30" t="s">
        <v>74</v>
      </c>
      <c r="H1871" s="30" t="s">
        <v>1673</v>
      </c>
      <c r="I1871" s="30" t="s">
        <v>86</v>
      </c>
      <c r="J1871" s="18"/>
      <c r="K1871" s="18"/>
      <c r="L1871" s="71">
        <v>0.0</v>
      </c>
      <c r="M1871" s="18"/>
      <c r="N1871" s="19">
        <v>0.0</v>
      </c>
      <c r="O1871" s="19">
        <v>0.0</v>
      </c>
      <c r="P1871" s="19">
        <f t="shared" si="213"/>
        <v>1200000</v>
      </c>
      <c r="Q1871" s="30"/>
      <c r="R1871" s="30"/>
      <c r="S1871" s="30"/>
      <c r="T1871" s="30"/>
      <c r="U1871" s="30"/>
      <c r="V1871" s="30" t="s">
        <v>4556</v>
      </c>
      <c r="W1871" s="18"/>
    </row>
    <row r="1872" ht="39.75" customHeight="1">
      <c r="A1872" s="18">
        <v>39.0</v>
      </c>
      <c r="B1872" s="18">
        <v>2026.0</v>
      </c>
      <c r="C1872" s="30" t="s">
        <v>23</v>
      </c>
      <c r="D1872" s="30" t="s">
        <v>24</v>
      </c>
      <c r="E1872" s="30" t="s">
        <v>1241</v>
      </c>
      <c r="F1872" s="29">
        <v>700000.0</v>
      </c>
      <c r="G1872" s="30" t="s">
        <v>74</v>
      </c>
      <c r="H1872" s="30" t="s">
        <v>27</v>
      </c>
      <c r="I1872" s="30" t="s">
        <v>67</v>
      </c>
      <c r="J1872" s="18"/>
      <c r="K1872" s="18"/>
      <c r="L1872" s="71">
        <v>0.0</v>
      </c>
      <c r="M1872" s="18"/>
      <c r="N1872" s="19">
        <v>0.0</v>
      </c>
      <c r="O1872" s="19">
        <v>0.0</v>
      </c>
      <c r="P1872" s="19">
        <f t="shared" si="213"/>
        <v>700000</v>
      </c>
      <c r="Q1872" s="30"/>
      <c r="R1872" s="30"/>
      <c r="S1872" s="30"/>
      <c r="T1872" s="30"/>
      <c r="U1872" s="30"/>
      <c r="V1872" s="30" t="s">
        <v>4557</v>
      </c>
      <c r="W1872" s="18"/>
    </row>
    <row r="1873" ht="39.75" customHeight="1">
      <c r="A1873" s="18">
        <v>40.0</v>
      </c>
      <c r="B1873" s="18">
        <v>2026.0</v>
      </c>
      <c r="C1873" s="30" t="s">
        <v>23</v>
      </c>
      <c r="D1873" s="30" t="s">
        <v>24</v>
      </c>
      <c r="E1873" s="30" t="s">
        <v>1241</v>
      </c>
      <c r="F1873" s="29">
        <v>1337335.0</v>
      </c>
      <c r="G1873" s="30" t="s">
        <v>74</v>
      </c>
      <c r="H1873" s="30" t="s">
        <v>27</v>
      </c>
      <c r="I1873" s="30" t="s">
        <v>67</v>
      </c>
      <c r="J1873" s="18"/>
      <c r="K1873" s="18"/>
      <c r="L1873" s="71">
        <v>0.0</v>
      </c>
      <c r="M1873" s="18"/>
      <c r="N1873" s="19">
        <v>0.0</v>
      </c>
      <c r="O1873" s="19">
        <v>0.0</v>
      </c>
      <c r="P1873" s="19">
        <f t="shared" si="213"/>
        <v>1337335</v>
      </c>
      <c r="Q1873" s="30"/>
      <c r="R1873" s="30"/>
      <c r="S1873" s="30"/>
      <c r="T1873" s="30"/>
      <c r="U1873" s="30"/>
      <c r="V1873" s="30" t="s">
        <v>4558</v>
      </c>
      <c r="W1873" s="18"/>
    </row>
    <row r="1874" ht="39.75" customHeight="1">
      <c r="A1874" s="18">
        <v>41.0</v>
      </c>
      <c r="B1874" s="18">
        <v>2026.0</v>
      </c>
      <c r="C1874" s="30" t="s">
        <v>23</v>
      </c>
      <c r="D1874" s="30" t="s">
        <v>24</v>
      </c>
      <c r="E1874" s="30" t="s">
        <v>1241</v>
      </c>
      <c r="F1874" s="29">
        <v>1000000.0</v>
      </c>
      <c r="G1874" s="30" t="s">
        <v>66</v>
      </c>
      <c r="H1874" s="30" t="s">
        <v>626</v>
      </c>
      <c r="I1874" s="30" t="s">
        <v>86</v>
      </c>
      <c r="J1874" s="18"/>
      <c r="K1874" s="18"/>
      <c r="L1874" s="71">
        <v>0.0</v>
      </c>
      <c r="M1874" s="18"/>
      <c r="N1874" s="19">
        <v>0.0</v>
      </c>
      <c r="O1874" s="19">
        <v>0.0</v>
      </c>
      <c r="P1874" s="19">
        <f t="shared" si="213"/>
        <v>1000000</v>
      </c>
      <c r="Q1874" s="30"/>
      <c r="R1874" s="30"/>
      <c r="S1874" s="30"/>
      <c r="T1874" s="30"/>
      <c r="U1874" s="30"/>
      <c r="V1874" s="30" t="s">
        <v>4559</v>
      </c>
      <c r="W1874" s="18"/>
    </row>
    <row r="1875" ht="39.75" customHeight="1">
      <c r="A1875" s="18">
        <v>42.0</v>
      </c>
      <c r="B1875" s="18">
        <v>2026.0</v>
      </c>
      <c r="C1875" s="30" t="s">
        <v>23</v>
      </c>
      <c r="D1875" s="30" t="s">
        <v>24</v>
      </c>
      <c r="E1875" s="30" t="s">
        <v>1241</v>
      </c>
      <c r="F1875" s="29">
        <v>2237335.0</v>
      </c>
      <c r="G1875" s="30" t="s">
        <v>260</v>
      </c>
      <c r="H1875" s="30" t="s">
        <v>27</v>
      </c>
      <c r="I1875" s="30" t="s">
        <v>67</v>
      </c>
      <c r="J1875" s="18"/>
      <c r="K1875" s="18"/>
      <c r="L1875" s="71">
        <v>0.0</v>
      </c>
      <c r="M1875" s="18"/>
      <c r="N1875" s="19">
        <v>0.0</v>
      </c>
      <c r="O1875" s="19">
        <v>0.0</v>
      </c>
      <c r="P1875" s="19">
        <f t="shared" si="213"/>
        <v>2237335</v>
      </c>
      <c r="Q1875" s="30"/>
      <c r="R1875" s="30"/>
      <c r="S1875" s="30"/>
      <c r="T1875" s="30"/>
      <c r="U1875" s="30"/>
      <c r="V1875" s="30" t="s">
        <v>4560</v>
      </c>
      <c r="W1875" s="18"/>
    </row>
    <row r="1876" ht="39.75" customHeight="1">
      <c r="A1876" s="18">
        <v>43.0</v>
      </c>
      <c r="B1876" s="18">
        <v>2026.0</v>
      </c>
      <c r="C1876" s="30" t="s">
        <v>23</v>
      </c>
      <c r="D1876" s="30" t="s">
        <v>24</v>
      </c>
      <c r="E1876" s="30" t="s">
        <v>215</v>
      </c>
      <c r="F1876" s="29">
        <v>3237335.0</v>
      </c>
      <c r="G1876" s="30" t="s">
        <v>74</v>
      </c>
      <c r="H1876" s="30" t="s">
        <v>27</v>
      </c>
      <c r="I1876" s="30" t="s">
        <v>123</v>
      </c>
      <c r="J1876" s="18"/>
      <c r="K1876" s="18"/>
      <c r="L1876" s="71">
        <v>0.0</v>
      </c>
      <c r="M1876" s="18"/>
      <c r="N1876" s="19">
        <v>0.0</v>
      </c>
      <c r="O1876" s="19">
        <v>0.0</v>
      </c>
      <c r="P1876" s="19">
        <f t="shared" si="213"/>
        <v>3237335</v>
      </c>
      <c r="Q1876" s="30"/>
      <c r="R1876" s="30"/>
      <c r="S1876" s="30"/>
      <c r="T1876" s="30"/>
      <c r="U1876" s="30"/>
      <c r="V1876" s="30" t="s">
        <v>4561</v>
      </c>
      <c r="W1876" s="18"/>
    </row>
    <row r="1877" ht="39.75" customHeight="1">
      <c r="A1877" s="18">
        <v>44.0</v>
      </c>
      <c r="B1877" s="18">
        <v>2026.0</v>
      </c>
      <c r="C1877" s="30" t="s">
        <v>23</v>
      </c>
      <c r="D1877" s="30" t="s">
        <v>24</v>
      </c>
      <c r="E1877" s="30" t="s">
        <v>215</v>
      </c>
      <c r="F1877" s="29">
        <v>867000.0</v>
      </c>
      <c r="G1877" s="30" t="s">
        <v>66</v>
      </c>
      <c r="H1877" s="30" t="s">
        <v>1301</v>
      </c>
      <c r="I1877" s="30" t="s">
        <v>80</v>
      </c>
      <c r="J1877" s="18"/>
      <c r="K1877" s="18"/>
      <c r="L1877" s="71">
        <v>0.0</v>
      </c>
      <c r="M1877" s="18"/>
      <c r="N1877" s="19">
        <v>0.0</v>
      </c>
      <c r="O1877" s="19">
        <v>0.0</v>
      </c>
      <c r="P1877" s="19">
        <f t="shared" si="213"/>
        <v>867000</v>
      </c>
      <c r="Q1877" s="30"/>
      <c r="R1877" s="30"/>
      <c r="S1877" s="30"/>
      <c r="T1877" s="30"/>
      <c r="U1877" s="30"/>
      <c r="V1877" s="30" t="s">
        <v>4562</v>
      </c>
      <c r="W1877" s="18"/>
    </row>
    <row r="1878" ht="39.75" customHeight="1">
      <c r="A1878" s="18">
        <v>45.0</v>
      </c>
      <c r="B1878" s="18">
        <v>2026.0</v>
      </c>
      <c r="C1878" s="30" t="s">
        <v>23</v>
      </c>
      <c r="D1878" s="30" t="s">
        <v>24</v>
      </c>
      <c r="E1878" s="30" t="s">
        <v>215</v>
      </c>
      <c r="F1878" s="29">
        <v>2070335.0</v>
      </c>
      <c r="G1878" s="30" t="s">
        <v>66</v>
      </c>
      <c r="H1878" s="30" t="s">
        <v>313</v>
      </c>
      <c r="I1878" s="30" t="s">
        <v>67</v>
      </c>
      <c r="J1878" s="18"/>
      <c r="K1878" s="18"/>
      <c r="L1878" s="71">
        <v>0.0</v>
      </c>
      <c r="M1878" s="18"/>
      <c r="N1878" s="19">
        <v>0.0</v>
      </c>
      <c r="O1878" s="19">
        <v>0.0</v>
      </c>
      <c r="P1878" s="19">
        <f t="shared" si="213"/>
        <v>2070335</v>
      </c>
      <c r="Q1878" s="30"/>
      <c r="R1878" s="30"/>
      <c r="S1878" s="30"/>
      <c r="T1878" s="30"/>
      <c r="U1878" s="30"/>
      <c r="V1878" s="30" t="s">
        <v>4563</v>
      </c>
      <c r="W1878" s="18"/>
    </row>
    <row r="1879" ht="39.75" customHeight="1">
      <c r="A1879" s="18">
        <v>46.0</v>
      </c>
      <c r="B1879" s="18">
        <v>2026.0</v>
      </c>
      <c r="C1879" s="30" t="s">
        <v>23</v>
      </c>
      <c r="D1879" s="30" t="s">
        <v>24</v>
      </c>
      <c r="E1879" s="30" t="s">
        <v>215</v>
      </c>
      <c r="F1879" s="29">
        <v>300000.0</v>
      </c>
      <c r="G1879" s="30" t="s">
        <v>66</v>
      </c>
      <c r="H1879" s="30" t="s">
        <v>4564</v>
      </c>
      <c r="I1879" s="30" t="s">
        <v>80</v>
      </c>
      <c r="J1879" s="18"/>
      <c r="K1879" s="18"/>
      <c r="L1879" s="71">
        <v>0.0</v>
      </c>
      <c r="M1879" s="18"/>
      <c r="N1879" s="19">
        <v>0.0</v>
      </c>
      <c r="O1879" s="19">
        <v>0.0</v>
      </c>
      <c r="P1879" s="19">
        <f t="shared" si="213"/>
        <v>300000</v>
      </c>
      <c r="Q1879" s="30"/>
      <c r="R1879" s="30"/>
      <c r="S1879" s="30"/>
      <c r="T1879" s="30"/>
      <c r="U1879" s="30"/>
      <c r="V1879" s="30" t="s">
        <v>4565</v>
      </c>
      <c r="W1879" s="18"/>
    </row>
    <row r="1880" ht="39.75" customHeight="1">
      <c r="A1880" s="18">
        <v>47.0</v>
      </c>
      <c r="B1880" s="18">
        <v>2026.0</v>
      </c>
      <c r="C1880" s="30" t="s">
        <v>23</v>
      </c>
      <c r="D1880" s="30" t="s">
        <v>24</v>
      </c>
      <c r="E1880" s="30" t="s">
        <v>2613</v>
      </c>
      <c r="F1880" s="29">
        <v>957602.0</v>
      </c>
      <c r="G1880" s="30" t="s">
        <v>74</v>
      </c>
      <c r="H1880" s="30" t="s">
        <v>27</v>
      </c>
      <c r="I1880" s="30" t="s">
        <v>40</v>
      </c>
      <c r="J1880" s="18"/>
      <c r="K1880" s="18"/>
      <c r="L1880" s="71">
        <v>0.0</v>
      </c>
      <c r="M1880" s="18"/>
      <c r="N1880" s="19">
        <v>0.0</v>
      </c>
      <c r="O1880" s="19">
        <v>0.0</v>
      </c>
      <c r="P1880" s="19">
        <f t="shared" si="213"/>
        <v>957602</v>
      </c>
      <c r="Q1880" s="30"/>
      <c r="R1880" s="30"/>
      <c r="S1880" s="30"/>
      <c r="T1880" s="30"/>
      <c r="U1880" s="30"/>
      <c r="V1880" s="30" t="s">
        <v>4566</v>
      </c>
      <c r="W1880" s="18"/>
    </row>
    <row r="1881" ht="39.75" customHeight="1">
      <c r="A1881" s="18">
        <v>48.0</v>
      </c>
      <c r="B1881" s="18">
        <v>2026.0</v>
      </c>
      <c r="C1881" s="30" t="s">
        <v>23</v>
      </c>
      <c r="D1881" s="30" t="s">
        <v>24</v>
      </c>
      <c r="E1881" s="30" t="s">
        <v>2613</v>
      </c>
      <c r="F1881" s="29">
        <v>487000.0</v>
      </c>
      <c r="G1881" s="30" t="s">
        <v>74</v>
      </c>
      <c r="H1881" s="30" t="s">
        <v>27</v>
      </c>
      <c r="I1881" s="30" t="s">
        <v>40</v>
      </c>
      <c r="J1881" s="18"/>
      <c r="K1881" s="18"/>
      <c r="L1881" s="71">
        <v>0.0</v>
      </c>
      <c r="M1881" s="18"/>
      <c r="N1881" s="19">
        <v>0.0</v>
      </c>
      <c r="O1881" s="19">
        <v>0.0</v>
      </c>
      <c r="P1881" s="19">
        <f t="shared" si="213"/>
        <v>487000</v>
      </c>
      <c r="Q1881" s="30"/>
      <c r="R1881" s="30"/>
      <c r="S1881" s="30"/>
      <c r="T1881" s="30"/>
      <c r="U1881" s="30"/>
      <c r="V1881" s="30" t="s">
        <v>4567</v>
      </c>
      <c r="W1881" s="18"/>
    </row>
    <row r="1882" ht="39.75" customHeight="1">
      <c r="A1882" s="18">
        <v>49.0</v>
      </c>
      <c r="B1882" s="18">
        <v>2026.0</v>
      </c>
      <c r="C1882" s="30" t="s">
        <v>23</v>
      </c>
      <c r="D1882" s="30" t="s">
        <v>24</v>
      </c>
      <c r="E1882" s="30" t="s">
        <v>2613</v>
      </c>
      <c r="F1882" s="29">
        <v>439656.0</v>
      </c>
      <c r="G1882" s="30" t="s">
        <v>74</v>
      </c>
      <c r="H1882" s="30" t="s">
        <v>27</v>
      </c>
      <c r="I1882" s="30" t="s">
        <v>123</v>
      </c>
      <c r="J1882" s="18"/>
      <c r="K1882" s="18"/>
      <c r="L1882" s="71">
        <v>0.0</v>
      </c>
      <c r="M1882" s="18"/>
      <c r="N1882" s="19">
        <v>0.0</v>
      </c>
      <c r="O1882" s="19">
        <v>0.0</v>
      </c>
      <c r="P1882" s="19">
        <f t="shared" si="213"/>
        <v>439656</v>
      </c>
      <c r="Q1882" s="30"/>
      <c r="R1882" s="30"/>
      <c r="S1882" s="30"/>
      <c r="T1882" s="30"/>
      <c r="U1882" s="30"/>
      <c r="V1882" s="30" t="s">
        <v>4568</v>
      </c>
      <c r="W1882" s="18"/>
    </row>
    <row r="1883" ht="39.75" customHeight="1">
      <c r="A1883" s="18">
        <v>50.0</v>
      </c>
      <c r="B1883" s="18">
        <v>2026.0</v>
      </c>
      <c r="C1883" s="30" t="s">
        <v>23</v>
      </c>
      <c r="D1883" s="30" t="s">
        <v>24</v>
      </c>
      <c r="E1883" s="30" t="s">
        <v>2613</v>
      </c>
      <c r="F1883" s="29">
        <v>1353077.0</v>
      </c>
      <c r="G1883" s="30" t="s">
        <v>74</v>
      </c>
      <c r="H1883" s="30" t="s">
        <v>27</v>
      </c>
      <c r="I1883" s="30" t="s">
        <v>123</v>
      </c>
      <c r="J1883" s="18"/>
      <c r="K1883" s="18"/>
      <c r="L1883" s="71">
        <v>0.0</v>
      </c>
      <c r="M1883" s="18"/>
      <c r="N1883" s="19">
        <v>0.0</v>
      </c>
      <c r="O1883" s="19">
        <v>0.0</v>
      </c>
      <c r="P1883" s="19">
        <f t="shared" si="213"/>
        <v>1353077</v>
      </c>
      <c r="Q1883" s="30"/>
      <c r="R1883" s="30"/>
      <c r="S1883" s="30"/>
      <c r="T1883" s="30"/>
      <c r="U1883" s="30"/>
      <c r="V1883" s="30" t="s">
        <v>4569</v>
      </c>
      <c r="W1883" s="18"/>
    </row>
    <row r="1884" ht="39.75" customHeight="1">
      <c r="A1884" s="18">
        <v>51.0</v>
      </c>
      <c r="B1884" s="18">
        <v>2026.0</v>
      </c>
      <c r="C1884" s="30" t="s">
        <v>23</v>
      </c>
      <c r="D1884" s="30" t="s">
        <v>24</v>
      </c>
      <c r="E1884" s="30" t="s">
        <v>2613</v>
      </c>
      <c r="F1884" s="29">
        <v>970000.0</v>
      </c>
      <c r="G1884" s="30" t="s">
        <v>507</v>
      </c>
      <c r="H1884" s="30" t="s">
        <v>1301</v>
      </c>
      <c r="I1884" s="30" t="s">
        <v>80</v>
      </c>
      <c r="J1884" s="18"/>
      <c r="K1884" s="18"/>
      <c r="L1884" s="71">
        <v>0.0</v>
      </c>
      <c r="M1884" s="18"/>
      <c r="N1884" s="19">
        <v>0.0</v>
      </c>
      <c r="O1884" s="19">
        <v>0.0</v>
      </c>
      <c r="P1884" s="19">
        <f t="shared" si="213"/>
        <v>970000</v>
      </c>
      <c r="Q1884" s="30"/>
      <c r="R1884" s="30"/>
      <c r="S1884" s="30"/>
      <c r="T1884" s="30"/>
      <c r="U1884" s="30"/>
      <c r="V1884" s="30" t="s">
        <v>4570</v>
      </c>
      <c r="W1884" s="18"/>
    </row>
    <row r="1885" ht="39.75" customHeight="1">
      <c r="A1885" s="18">
        <v>52.0</v>
      </c>
      <c r="B1885" s="18">
        <v>2026.0</v>
      </c>
      <c r="C1885" s="30" t="s">
        <v>23</v>
      </c>
      <c r="D1885" s="30" t="s">
        <v>24</v>
      </c>
      <c r="E1885" s="30" t="s">
        <v>2613</v>
      </c>
      <c r="F1885" s="29">
        <v>1300000.0</v>
      </c>
      <c r="G1885" s="30" t="s">
        <v>507</v>
      </c>
      <c r="H1885" s="30" t="s">
        <v>97</v>
      </c>
      <c r="I1885" s="30" t="s">
        <v>80</v>
      </c>
      <c r="J1885" s="18"/>
      <c r="K1885" s="18"/>
      <c r="L1885" s="71">
        <v>0.0</v>
      </c>
      <c r="M1885" s="18"/>
      <c r="N1885" s="19">
        <v>0.0</v>
      </c>
      <c r="O1885" s="19">
        <v>0.0</v>
      </c>
      <c r="P1885" s="19">
        <f t="shared" si="213"/>
        <v>1300000</v>
      </c>
      <c r="Q1885" s="30"/>
      <c r="R1885" s="30"/>
      <c r="S1885" s="30"/>
      <c r="T1885" s="30"/>
      <c r="U1885" s="30"/>
      <c r="V1885" s="30" t="s">
        <v>4571</v>
      </c>
      <c r="W1885" s="18"/>
    </row>
    <row r="1886" ht="39.75" customHeight="1">
      <c r="A1886" s="18">
        <v>53.0</v>
      </c>
      <c r="B1886" s="18">
        <v>2026.0</v>
      </c>
      <c r="C1886" s="30" t="s">
        <v>23</v>
      </c>
      <c r="D1886" s="30" t="s">
        <v>24</v>
      </c>
      <c r="E1886" s="30" t="s">
        <v>2613</v>
      </c>
      <c r="F1886" s="29">
        <v>967335.0</v>
      </c>
      <c r="G1886" s="30" t="s">
        <v>4531</v>
      </c>
      <c r="H1886" s="30" t="s">
        <v>1057</v>
      </c>
      <c r="I1886" s="30" t="s">
        <v>40</v>
      </c>
      <c r="J1886" s="18"/>
      <c r="K1886" s="18"/>
      <c r="L1886" s="71">
        <v>0.0</v>
      </c>
      <c r="M1886" s="18"/>
      <c r="N1886" s="19">
        <v>0.0</v>
      </c>
      <c r="O1886" s="19">
        <v>0.0</v>
      </c>
      <c r="P1886" s="19">
        <f t="shared" si="213"/>
        <v>967335</v>
      </c>
      <c r="Q1886" s="30"/>
      <c r="R1886" s="30"/>
      <c r="S1886" s="30"/>
      <c r="T1886" s="30"/>
      <c r="U1886" s="30"/>
      <c r="V1886" s="30" t="s">
        <v>4572</v>
      </c>
      <c r="W1886" s="18"/>
    </row>
    <row r="1887" ht="39.75" customHeight="1">
      <c r="A1887" s="18">
        <v>54.0</v>
      </c>
      <c r="B1887" s="18">
        <v>2026.0</v>
      </c>
      <c r="C1887" s="30" t="s">
        <v>23</v>
      </c>
      <c r="D1887" s="30" t="s">
        <v>24</v>
      </c>
      <c r="E1887" s="30" t="s">
        <v>2643</v>
      </c>
      <c r="F1887" s="29">
        <v>350000.0</v>
      </c>
      <c r="G1887" s="30" t="s">
        <v>110</v>
      </c>
      <c r="H1887" s="30" t="s">
        <v>626</v>
      </c>
      <c r="I1887" s="30" t="s">
        <v>86</v>
      </c>
      <c r="J1887" s="18"/>
      <c r="K1887" s="18"/>
      <c r="L1887" s="71">
        <v>0.0</v>
      </c>
      <c r="M1887" s="18"/>
      <c r="N1887" s="19">
        <v>0.0</v>
      </c>
      <c r="O1887" s="19">
        <v>0.0</v>
      </c>
      <c r="P1887" s="19">
        <f t="shared" si="213"/>
        <v>350000</v>
      </c>
      <c r="Q1887" s="30"/>
      <c r="R1887" s="30"/>
      <c r="S1887" s="30"/>
      <c r="T1887" s="30"/>
      <c r="U1887" s="30"/>
      <c r="V1887" s="30" t="s">
        <v>4573</v>
      </c>
      <c r="W1887" s="18"/>
    </row>
    <row r="1888" ht="39.75" customHeight="1">
      <c r="A1888" s="18">
        <v>55.0</v>
      </c>
      <c r="B1888" s="18">
        <v>2026.0</v>
      </c>
      <c r="C1888" s="30" t="s">
        <v>23</v>
      </c>
      <c r="D1888" s="30" t="s">
        <v>24</v>
      </c>
      <c r="E1888" s="30" t="s">
        <v>2643</v>
      </c>
      <c r="F1888" s="29">
        <v>537335.0</v>
      </c>
      <c r="G1888" s="30" t="s">
        <v>110</v>
      </c>
      <c r="H1888" s="30" t="s">
        <v>1673</v>
      </c>
      <c r="I1888" s="30" t="s">
        <v>86</v>
      </c>
      <c r="J1888" s="18"/>
      <c r="K1888" s="18"/>
      <c r="L1888" s="71">
        <v>0.0</v>
      </c>
      <c r="M1888" s="18"/>
      <c r="N1888" s="19">
        <v>0.0</v>
      </c>
      <c r="O1888" s="19">
        <v>0.0</v>
      </c>
      <c r="P1888" s="19">
        <f t="shared" si="213"/>
        <v>537335</v>
      </c>
      <c r="Q1888" s="30"/>
      <c r="R1888" s="30"/>
      <c r="S1888" s="30"/>
      <c r="T1888" s="30"/>
      <c r="U1888" s="30"/>
      <c r="V1888" s="30" t="s">
        <v>4574</v>
      </c>
      <c r="W1888" s="18"/>
    </row>
    <row r="1889" ht="39.75" customHeight="1">
      <c r="A1889" s="18">
        <v>56.0</v>
      </c>
      <c r="B1889" s="18">
        <v>2026.0</v>
      </c>
      <c r="C1889" s="30" t="s">
        <v>23</v>
      </c>
      <c r="D1889" s="30" t="s">
        <v>24</v>
      </c>
      <c r="E1889" s="30" t="s">
        <v>2643</v>
      </c>
      <c r="F1889" s="29">
        <v>650000.0</v>
      </c>
      <c r="G1889" s="30" t="s">
        <v>110</v>
      </c>
      <c r="H1889" s="30" t="s">
        <v>129</v>
      </c>
      <c r="I1889" s="30" t="s">
        <v>86</v>
      </c>
      <c r="J1889" s="18"/>
      <c r="K1889" s="18"/>
      <c r="L1889" s="71">
        <v>0.0</v>
      </c>
      <c r="M1889" s="18"/>
      <c r="N1889" s="19">
        <v>0.0</v>
      </c>
      <c r="O1889" s="19">
        <v>0.0</v>
      </c>
      <c r="P1889" s="19">
        <f t="shared" si="213"/>
        <v>650000</v>
      </c>
      <c r="Q1889" s="30"/>
      <c r="R1889" s="30"/>
      <c r="S1889" s="30"/>
      <c r="T1889" s="30"/>
      <c r="U1889" s="30"/>
      <c r="V1889" s="30" t="s">
        <v>4575</v>
      </c>
      <c r="W1889" s="18"/>
    </row>
    <row r="1890" ht="39.75" customHeight="1">
      <c r="A1890" s="18">
        <v>57.0</v>
      </c>
      <c r="B1890" s="18">
        <v>2026.0</v>
      </c>
      <c r="C1890" s="30" t="s">
        <v>23</v>
      </c>
      <c r="D1890" s="30" t="s">
        <v>24</v>
      </c>
      <c r="E1890" s="30" t="s">
        <v>2643</v>
      </c>
      <c r="F1890" s="29">
        <v>700000.0</v>
      </c>
      <c r="G1890" s="30" t="s">
        <v>110</v>
      </c>
      <c r="H1890" s="30" t="s">
        <v>180</v>
      </c>
      <c r="I1890" s="30" t="s">
        <v>86</v>
      </c>
      <c r="J1890" s="18"/>
      <c r="K1890" s="18"/>
      <c r="L1890" s="71">
        <v>0.0</v>
      </c>
      <c r="M1890" s="18"/>
      <c r="N1890" s="19">
        <v>0.0</v>
      </c>
      <c r="O1890" s="19">
        <v>0.0</v>
      </c>
      <c r="P1890" s="19">
        <f t="shared" si="213"/>
        <v>700000</v>
      </c>
      <c r="Q1890" s="30"/>
      <c r="R1890" s="30"/>
      <c r="S1890" s="30"/>
      <c r="T1890" s="30"/>
      <c r="U1890" s="30"/>
      <c r="V1890" s="30" t="s">
        <v>4576</v>
      </c>
      <c r="W1890" s="18"/>
    </row>
    <row r="1891" ht="39.75" customHeight="1">
      <c r="A1891" s="18">
        <v>58.0</v>
      </c>
      <c r="B1891" s="18">
        <v>2026.0</v>
      </c>
      <c r="C1891" s="30" t="s">
        <v>23</v>
      </c>
      <c r="D1891" s="30" t="s">
        <v>24</v>
      </c>
      <c r="E1891" s="30" t="s">
        <v>2643</v>
      </c>
      <c r="F1891" s="29">
        <v>650000.0</v>
      </c>
      <c r="G1891" s="30" t="s">
        <v>110</v>
      </c>
      <c r="H1891" s="30" t="s">
        <v>313</v>
      </c>
      <c r="I1891" s="30" t="s">
        <v>86</v>
      </c>
      <c r="J1891" s="18"/>
      <c r="K1891" s="18"/>
      <c r="L1891" s="71">
        <v>0.0</v>
      </c>
      <c r="M1891" s="18"/>
      <c r="N1891" s="19">
        <v>0.0</v>
      </c>
      <c r="O1891" s="19">
        <v>0.0</v>
      </c>
      <c r="P1891" s="19">
        <f t="shared" si="213"/>
        <v>650000</v>
      </c>
      <c r="Q1891" s="30"/>
      <c r="R1891" s="30"/>
      <c r="S1891" s="30"/>
      <c r="T1891" s="30"/>
      <c r="U1891" s="30"/>
      <c r="V1891" s="30" t="s">
        <v>4577</v>
      </c>
      <c r="W1891" s="18"/>
    </row>
    <row r="1892" ht="39.75" customHeight="1">
      <c r="A1892" s="18">
        <v>59.0</v>
      </c>
      <c r="B1892" s="18">
        <v>2026.0</v>
      </c>
      <c r="C1892" s="30" t="s">
        <v>23</v>
      </c>
      <c r="D1892" s="30" t="s">
        <v>24</v>
      </c>
      <c r="E1892" s="30" t="s">
        <v>2643</v>
      </c>
      <c r="F1892" s="29">
        <v>350000.0</v>
      </c>
      <c r="G1892" s="30" t="s">
        <v>1671</v>
      </c>
      <c r="H1892" s="30" t="s">
        <v>304</v>
      </c>
      <c r="I1892" s="30" t="s">
        <v>67</v>
      </c>
      <c r="J1892" s="18"/>
      <c r="K1892" s="18"/>
      <c r="L1892" s="71">
        <v>0.0</v>
      </c>
      <c r="M1892" s="18"/>
      <c r="N1892" s="19">
        <v>0.0</v>
      </c>
      <c r="O1892" s="19">
        <v>0.0</v>
      </c>
      <c r="P1892" s="19">
        <f t="shared" si="213"/>
        <v>350000</v>
      </c>
      <c r="Q1892" s="30"/>
      <c r="R1892" s="30"/>
      <c r="S1892" s="30"/>
      <c r="T1892" s="30"/>
      <c r="U1892" s="30"/>
      <c r="V1892" s="30" t="s">
        <v>4578</v>
      </c>
      <c r="W1892" s="18"/>
    </row>
    <row r="1893" ht="39.75" customHeight="1">
      <c r="A1893" s="18">
        <v>60.0</v>
      </c>
      <c r="B1893" s="18">
        <v>2026.0</v>
      </c>
      <c r="C1893" s="30" t="s">
        <v>23</v>
      </c>
      <c r="D1893" s="30" t="s">
        <v>24</v>
      </c>
      <c r="E1893" s="30" t="s">
        <v>2643</v>
      </c>
      <c r="F1893" s="29">
        <v>2737335.0</v>
      </c>
      <c r="G1893" s="30" t="s">
        <v>74</v>
      </c>
      <c r="H1893" s="30" t="s">
        <v>313</v>
      </c>
      <c r="I1893" s="30" t="s">
        <v>86</v>
      </c>
      <c r="J1893" s="18"/>
      <c r="K1893" s="18"/>
      <c r="L1893" s="71">
        <v>0.0</v>
      </c>
      <c r="M1893" s="18"/>
      <c r="N1893" s="19">
        <v>0.0</v>
      </c>
      <c r="O1893" s="19">
        <v>0.0</v>
      </c>
      <c r="P1893" s="19">
        <f t="shared" si="213"/>
        <v>2737335</v>
      </c>
      <c r="Q1893" s="30"/>
      <c r="R1893" s="30"/>
      <c r="S1893" s="30"/>
      <c r="T1893" s="30"/>
      <c r="U1893" s="30"/>
      <c r="V1893" s="30" t="s">
        <v>4579</v>
      </c>
      <c r="W1893" s="18"/>
    </row>
    <row r="1894" ht="39.75" customHeight="1">
      <c r="A1894" s="18">
        <v>61.0</v>
      </c>
      <c r="B1894" s="18">
        <v>2026.0</v>
      </c>
      <c r="C1894" s="30" t="s">
        <v>23</v>
      </c>
      <c r="D1894" s="30" t="s">
        <v>24</v>
      </c>
      <c r="E1894" s="30" t="s">
        <v>2643</v>
      </c>
      <c r="F1894" s="29">
        <v>500000.0</v>
      </c>
      <c r="G1894" s="30" t="s">
        <v>74</v>
      </c>
      <c r="H1894" s="30" t="s">
        <v>450</v>
      </c>
      <c r="I1894" s="30" t="s">
        <v>86</v>
      </c>
      <c r="J1894" s="18"/>
      <c r="K1894" s="18"/>
      <c r="L1894" s="71">
        <v>0.0</v>
      </c>
      <c r="M1894" s="18"/>
      <c r="N1894" s="19">
        <v>0.0</v>
      </c>
      <c r="O1894" s="19">
        <v>0.0</v>
      </c>
      <c r="P1894" s="19">
        <f t="shared" si="213"/>
        <v>500000</v>
      </c>
      <c r="Q1894" s="30"/>
      <c r="R1894" s="30"/>
      <c r="S1894" s="30"/>
      <c r="T1894" s="30"/>
      <c r="U1894" s="30"/>
      <c r="V1894" s="30" t="s">
        <v>4580</v>
      </c>
      <c r="W1894" s="18"/>
    </row>
    <row r="1895" ht="39.75" customHeight="1">
      <c r="A1895" s="18">
        <v>62.0</v>
      </c>
      <c r="B1895" s="18">
        <v>2026.0</v>
      </c>
      <c r="C1895" s="30" t="s">
        <v>23</v>
      </c>
      <c r="D1895" s="30" t="s">
        <v>24</v>
      </c>
      <c r="E1895" s="30" t="s">
        <v>2675</v>
      </c>
      <c r="F1895" s="29">
        <v>1000000.0</v>
      </c>
      <c r="G1895" s="30" t="s">
        <v>74</v>
      </c>
      <c r="H1895" s="30" t="s">
        <v>1673</v>
      </c>
      <c r="I1895" s="30" t="s">
        <v>80</v>
      </c>
      <c r="J1895" s="18"/>
      <c r="K1895" s="18"/>
      <c r="L1895" s="71">
        <v>0.0</v>
      </c>
      <c r="M1895" s="18"/>
      <c r="N1895" s="19">
        <v>0.0</v>
      </c>
      <c r="O1895" s="19">
        <v>0.0</v>
      </c>
      <c r="P1895" s="19">
        <f t="shared" si="213"/>
        <v>1000000</v>
      </c>
      <c r="Q1895" s="30"/>
      <c r="R1895" s="30"/>
      <c r="S1895" s="30"/>
      <c r="T1895" s="30"/>
      <c r="U1895" s="30"/>
      <c r="V1895" s="30" t="s">
        <v>4581</v>
      </c>
      <c r="W1895" s="18"/>
    </row>
    <row r="1896" ht="39.75" customHeight="1">
      <c r="A1896" s="18">
        <v>63.0</v>
      </c>
      <c r="B1896" s="18">
        <v>2026.0</v>
      </c>
      <c r="C1896" s="30" t="s">
        <v>23</v>
      </c>
      <c r="D1896" s="30" t="s">
        <v>24</v>
      </c>
      <c r="E1896" s="30" t="s">
        <v>2675</v>
      </c>
      <c r="F1896" s="29">
        <v>737335.0</v>
      </c>
      <c r="G1896" s="30" t="s">
        <v>74</v>
      </c>
      <c r="H1896" s="30" t="s">
        <v>265</v>
      </c>
      <c r="I1896" s="30" t="s">
        <v>80</v>
      </c>
      <c r="J1896" s="18"/>
      <c r="K1896" s="18"/>
      <c r="L1896" s="71">
        <v>0.0</v>
      </c>
      <c r="M1896" s="18"/>
      <c r="N1896" s="19">
        <v>0.0</v>
      </c>
      <c r="O1896" s="19">
        <v>0.0</v>
      </c>
      <c r="P1896" s="19">
        <f t="shared" si="213"/>
        <v>737335</v>
      </c>
      <c r="Q1896" s="30"/>
      <c r="R1896" s="30"/>
      <c r="S1896" s="30"/>
      <c r="T1896" s="30"/>
      <c r="U1896" s="30"/>
      <c r="V1896" s="30" t="s">
        <v>4582</v>
      </c>
      <c r="W1896" s="18"/>
    </row>
    <row r="1897" ht="39.75" customHeight="1">
      <c r="A1897" s="18">
        <v>64.0</v>
      </c>
      <c r="B1897" s="18">
        <v>2026.0</v>
      </c>
      <c r="C1897" s="30" t="s">
        <v>23</v>
      </c>
      <c r="D1897" s="30" t="s">
        <v>24</v>
      </c>
      <c r="E1897" s="30" t="s">
        <v>2675</v>
      </c>
      <c r="F1897" s="29">
        <v>1100000.0</v>
      </c>
      <c r="G1897" s="30" t="s">
        <v>74</v>
      </c>
      <c r="H1897" s="30" t="s">
        <v>626</v>
      </c>
      <c r="I1897" s="30" t="s">
        <v>80</v>
      </c>
      <c r="J1897" s="18"/>
      <c r="K1897" s="18"/>
      <c r="L1897" s="71">
        <v>0.0</v>
      </c>
      <c r="M1897" s="18"/>
      <c r="N1897" s="19">
        <v>0.0</v>
      </c>
      <c r="O1897" s="19">
        <v>0.0</v>
      </c>
      <c r="P1897" s="19">
        <f t="shared" si="213"/>
        <v>1100000</v>
      </c>
      <c r="Q1897" s="30"/>
      <c r="R1897" s="30"/>
      <c r="S1897" s="30"/>
      <c r="T1897" s="30"/>
      <c r="U1897" s="30"/>
      <c r="V1897" s="30" t="s">
        <v>4583</v>
      </c>
      <c r="W1897" s="18"/>
    </row>
    <row r="1898" ht="39.75" customHeight="1">
      <c r="A1898" s="18">
        <v>65.0</v>
      </c>
      <c r="B1898" s="18">
        <v>2026.0</v>
      </c>
      <c r="C1898" s="30" t="s">
        <v>23</v>
      </c>
      <c r="D1898" s="30" t="s">
        <v>24</v>
      </c>
      <c r="E1898" s="30" t="s">
        <v>2675</v>
      </c>
      <c r="F1898" s="29">
        <v>400000.0</v>
      </c>
      <c r="G1898" s="30" t="s">
        <v>74</v>
      </c>
      <c r="H1898" s="30" t="s">
        <v>541</v>
      </c>
      <c r="I1898" s="30" t="s">
        <v>86</v>
      </c>
      <c r="J1898" s="18"/>
      <c r="K1898" s="18"/>
      <c r="L1898" s="71">
        <v>0.0</v>
      </c>
      <c r="M1898" s="18"/>
      <c r="N1898" s="19">
        <v>0.0</v>
      </c>
      <c r="O1898" s="19">
        <v>0.0</v>
      </c>
      <c r="P1898" s="19">
        <f t="shared" si="213"/>
        <v>400000</v>
      </c>
      <c r="Q1898" s="30"/>
      <c r="R1898" s="30"/>
      <c r="S1898" s="30"/>
      <c r="T1898" s="30"/>
      <c r="U1898" s="30"/>
      <c r="V1898" s="30" t="s">
        <v>4584</v>
      </c>
      <c r="W1898" s="18"/>
    </row>
    <row r="1899" ht="39.75" customHeight="1">
      <c r="A1899" s="18">
        <v>66.0</v>
      </c>
      <c r="B1899" s="18">
        <v>2026.0</v>
      </c>
      <c r="C1899" s="30" t="s">
        <v>23</v>
      </c>
      <c r="D1899" s="30" t="s">
        <v>24</v>
      </c>
      <c r="E1899" s="30" t="s">
        <v>2675</v>
      </c>
      <c r="F1899" s="29">
        <v>400000.0</v>
      </c>
      <c r="G1899" s="30" t="s">
        <v>66</v>
      </c>
      <c r="H1899" s="30" t="s">
        <v>541</v>
      </c>
      <c r="I1899" s="30" t="s">
        <v>86</v>
      </c>
      <c r="J1899" s="18"/>
      <c r="K1899" s="18"/>
      <c r="L1899" s="71">
        <v>0.0</v>
      </c>
      <c r="M1899" s="18"/>
      <c r="N1899" s="19">
        <v>0.0</v>
      </c>
      <c r="O1899" s="19">
        <v>0.0</v>
      </c>
      <c r="P1899" s="19">
        <f t="shared" si="213"/>
        <v>400000</v>
      </c>
      <c r="Q1899" s="30"/>
      <c r="R1899" s="30"/>
      <c r="S1899" s="30"/>
      <c r="T1899" s="30"/>
      <c r="U1899" s="30"/>
      <c r="V1899" s="30" t="s">
        <v>4585</v>
      </c>
      <c r="W1899" s="18"/>
    </row>
    <row r="1900" ht="39.75" customHeight="1">
      <c r="A1900" s="18">
        <v>67.0</v>
      </c>
      <c r="B1900" s="18">
        <v>2026.0</v>
      </c>
      <c r="C1900" s="30" t="s">
        <v>23</v>
      </c>
      <c r="D1900" s="30" t="s">
        <v>24</v>
      </c>
      <c r="E1900" s="30" t="s">
        <v>2675</v>
      </c>
      <c r="F1900" s="29">
        <v>1000000.0</v>
      </c>
      <c r="G1900" s="30" t="s">
        <v>66</v>
      </c>
      <c r="H1900" s="30" t="s">
        <v>265</v>
      </c>
      <c r="I1900" s="30" t="s">
        <v>80</v>
      </c>
      <c r="J1900" s="18"/>
      <c r="K1900" s="18"/>
      <c r="L1900" s="71">
        <v>0.0</v>
      </c>
      <c r="M1900" s="18"/>
      <c r="N1900" s="19">
        <v>0.0</v>
      </c>
      <c r="O1900" s="19">
        <v>0.0</v>
      </c>
      <c r="P1900" s="19">
        <f t="shared" si="213"/>
        <v>1000000</v>
      </c>
      <c r="Q1900" s="30"/>
      <c r="R1900" s="30"/>
      <c r="S1900" s="30"/>
      <c r="T1900" s="30"/>
      <c r="U1900" s="30"/>
      <c r="V1900" s="30" t="s">
        <v>4586</v>
      </c>
      <c r="W1900" s="18"/>
    </row>
    <row r="1901" ht="39.75" customHeight="1">
      <c r="A1901" s="18">
        <v>68.0</v>
      </c>
      <c r="B1901" s="18">
        <v>2026.0</v>
      </c>
      <c r="C1901" s="30" t="s">
        <v>23</v>
      </c>
      <c r="D1901" s="30" t="s">
        <v>24</v>
      </c>
      <c r="E1901" s="30" t="s">
        <v>2675</v>
      </c>
      <c r="F1901" s="29">
        <v>1837335.0</v>
      </c>
      <c r="G1901" s="30" t="s">
        <v>66</v>
      </c>
      <c r="H1901" s="30" t="s">
        <v>27</v>
      </c>
      <c r="I1901" s="30" t="s">
        <v>67</v>
      </c>
      <c r="J1901" s="18"/>
      <c r="K1901" s="18"/>
      <c r="L1901" s="71">
        <v>0.0</v>
      </c>
      <c r="M1901" s="18"/>
      <c r="N1901" s="19">
        <v>0.0</v>
      </c>
      <c r="O1901" s="19">
        <v>0.0</v>
      </c>
      <c r="P1901" s="19">
        <f t="shared" si="213"/>
        <v>1837335</v>
      </c>
      <c r="Q1901" s="30"/>
      <c r="R1901" s="30"/>
      <c r="S1901" s="30"/>
      <c r="T1901" s="30"/>
      <c r="U1901" s="30"/>
      <c r="V1901" s="30" t="s">
        <v>4587</v>
      </c>
      <c r="W1901" s="18"/>
    </row>
    <row r="1902" ht="39.75" customHeight="1">
      <c r="A1902" s="18">
        <v>69.0</v>
      </c>
      <c r="B1902" s="18">
        <v>2026.0</v>
      </c>
      <c r="C1902" s="30" t="s">
        <v>23</v>
      </c>
      <c r="D1902" s="30" t="s">
        <v>24</v>
      </c>
      <c r="E1902" s="30" t="s">
        <v>280</v>
      </c>
      <c r="F1902" s="29">
        <v>3237335.0</v>
      </c>
      <c r="G1902" s="30" t="s">
        <v>74</v>
      </c>
      <c r="H1902" s="30" t="s">
        <v>27</v>
      </c>
      <c r="I1902" s="30" t="s">
        <v>40</v>
      </c>
      <c r="J1902" s="18"/>
      <c r="K1902" s="18"/>
      <c r="L1902" s="71">
        <v>0.0</v>
      </c>
      <c r="M1902" s="18"/>
      <c r="N1902" s="19">
        <v>0.0</v>
      </c>
      <c r="O1902" s="19">
        <v>0.0</v>
      </c>
      <c r="P1902" s="19">
        <f t="shared" si="213"/>
        <v>3237335</v>
      </c>
      <c r="Q1902" s="30"/>
      <c r="R1902" s="30"/>
      <c r="S1902" s="30"/>
      <c r="T1902" s="30"/>
      <c r="U1902" s="30"/>
      <c r="V1902" s="30" t="s">
        <v>4588</v>
      </c>
      <c r="W1902" s="18"/>
    </row>
    <row r="1903" ht="39.75" customHeight="1">
      <c r="A1903" s="18">
        <v>70.0</v>
      </c>
      <c r="B1903" s="18">
        <v>2026.0</v>
      </c>
      <c r="C1903" s="30" t="s">
        <v>23</v>
      </c>
      <c r="D1903" s="30" t="s">
        <v>24</v>
      </c>
      <c r="E1903" s="30" t="s">
        <v>280</v>
      </c>
      <c r="F1903" s="29">
        <v>3237335.0</v>
      </c>
      <c r="G1903" s="30" t="s">
        <v>66</v>
      </c>
      <c r="H1903" s="30" t="s">
        <v>313</v>
      </c>
      <c r="I1903" s="30" t="s">
        <v>80</v>
      </c>
      <c r="J1903" s="18"/>
      <c r="K1903" s="18"/>
      <c r="L1903" s="71">
        <v>0.0</v>
      </c>
      <c r="M1903" s="18"/>
      <c r="N1903" s="19">
        <v>0.0</v>
      </c>
      <c r="O1903" s="19">
        <v>0.0</v>
      </c>
      <c r="P1903" s="19">
        <f t="shared" si="213"/>
        <v>3237335</v>
      </c>
      <c r="Q1903" s="30"/>
      <c r="R1903" s="30"/>
      <c r="S1903" s="30"/>
      <c r="T1903" s="30"/>
      <c r="U1903" s="30"/>
      <c r="V1903" s="30" t="s">
        <v>4589</v>
      </c>
      <c r="W1903" s="18"/>
    </row>
    <row r="1904" ht="39.75" customHeight="1">
      <c r="A1904" s="18">
        <v>71.0</v>
      </c>
      <c r="B1904" s="18">
        <v>2026.0</v>
      </c>
      <c r="C1904" s="30" t="s">
        <v>23</v>
      </c>
      <c r="D1904" s="30" t="s">
        <v>24</v>
      </c>
      <c r="E1904" s="30" t="s">
        <v>2713</v>
      </c>
      <c r="F1904" s="29">
        <v>1618667.5</v>
      </c>
      <c r="G1904" s="30" t="s">
        <v>74</v>
      </c>
      <c r="H1904" s="30" t="s">
        <v>1301</v>
      </c>
      <c r="I1904" s="30" t="s">
        <v>67</v>
      </c>
      <c r="J1904" s="18"/>
      <c r="K1904" s="18"/>
      <c r="L1904" s="71">
        <v>0.0</v>
      </c>
      <c r="M1904" s="18"/>
      <c r="N1904" s="19">
        <v>0.0</v>
      </c>
      <c r="O1904" s="19">
        <v>0.0</v>
      </c>
      <c r="P1904" s="19">
        <f t="shared" si="213"/>
        <v>1618667.5</v>
      </c>
      <c r="Q1904" s="30"/>
      <c r="R1904" s="30"/>
      <c r="S1904" s="30"/>
      <c r="T1904" s="30"/>
      <c r="U1904" s="30"/>
      <c r="V1904" s="30" t="s">
        <v>4590</v>
      </c>
      <c r="W1904" s="18"/>
    </row>
    <row r="1905" ht="39.75" customHeight="1">
      <c r="A1905" s="18">
        <v>72.0</v>
      </c>
      <c r="B1905" s="18">
        <v>2026.0</v>
      </c>
      <c r="C1905" s="30" t="s">
        <v>23</v>
      </c>
      <c r="D1905" s="30" t="s">
        <v>24</v>
      </c>
      <c r="E1905" s="30" t="s">
        <v>2713</v>
      </c>
      <c r="F1905" s="29">
        <v>1618667.5</v>
      </c>
      <c r="G1905" s="30" t="s">
        <v>74</v>
      </c>
      <c r="H1905" s="30" t="s">
        <v>97</v>
      </c>
      <c r="I1905" s="30" t="s">
        <v>67</v>
      </c>
      <c r="J1905" s="18"/>
      <c r="K1905" s="18"/>
      <c r="L1905" s="71">
        <v>0.0</v>
      </c>
      <c r="M1905" s="18"/>
      <c r="N1905" s="19">
        <v>0.0</v>
      </c>
      <c r="O1905" s="19">
        <v>0.0</v>
      </c>
      <c r="P1905" s="19">
        <f t="shared" si="213"/>
        <v>1618667.5</v>
      </c>
      <c r="Q1905" s="30"/>
      <c r="R1905" s="30"/>
      <c r="S1905" s="30"/>
      <c r="T1905" s="30"/>
      <c r="U1905" s="30"/>
      <c r="V1905" s="30" t="s">
        <v>4591</v>
      </c>
      <c r="W1905" s="18"/>
    </row>
    <row r="1906" ht="39.75" customHeight="1">
      <c r="A1906" s="18">
        <v>73.0</v>
      </c>
      <c r="B1906" s="18">
        <v>2026.0</v>
      </c>
      <c r="C1906" s="30" t="s">
        <v>23</v>
      </c>
      <c r="D1906" s="30" t="s">
        <v>24</v>
      </c>
      <c r="E1906" s="30" t="s">
        <v>2713</v>
      </c>
      <c r="F1906" s="29">
        <v>3237335.0</v>
      </c>
      <c r="G1906" s="30" t="s">
        <v>507</v>
      </c>
      <c r="H1906" s="30" t="s">
        <v>27</v>
      </c>
      <c r="I1906" s="30" t="s">
        <v>123</v>
      </c>
      <c r="J1906" s="18"/>
      <c r="K1906" s="18"/>
      <c r="L1906" s="71">
        <v>0.0</v>
      </c>
      <c r="M1906" s="18"/>
      <c r="N1906" s="19">
        <v>0.0</v>
      </c>
      <c r="O1906" s="19">
        <v>0.0</v>
      </c>
      <c r="P1906" s="19">
        <f t="shared" si="213"/>
        <v>3237335</v>
      </c>
      <c r="Q1906" s="30"/>
      <c r="R1906" s="30"/>
      <c r="S1906" s="30"/>
      <c r="T1906" s="30"/>
      <c r="U1906" s="30"/>
      <c r="V1906" s="30" t="s">
        <v>4592</v>
      </c>
      <c r="W1906" s="18"/>
    </row>
    <row r="1907" ht="39.75" customHeight="1">
      <c r="A1907" s="18">
        <v>74.0</v>
      </c>
      <c r="B1907" s="18">
        <v>2026.0</v>
      </c>
      <c r="C1907" s="30" t="s">
        <v>23</v>
      </c>
      <c r="D1907" s="30" t="s">
        <v>24</v>
      </c>
      <c r="E1907" s="30" t="s">
        <v>334</v>
      </c>
      <c r="F1907" s="29">
        <v>1000000.0</v>
      </c>
      <c r="G1907" s="30" t="s">
        <v>74</v>
      </c>
      <c r="H1907" s="30" t="s">
        <v>180</v>
      </c>
      <c r="I1907" s="30" t="s">
        <v>86</v>
      </c>
      <c r="J1907" s="18"/>
      <c r="K1907" s="18"/>
      <c r="L1907" s="71">
        <v>0.0</v>
      </c>
      <c r="M1907" s="18"/>
      <c r="N1907" s="19">
        <v>0.0</v>
      </c>
      <c r="O1907" s="19">
        <v>0.0</v>
      </c>
      <c r="P1907" s="19">
        <f t="shared" si="213"/>
        <v>1000000</v>
      </c>
      <c r="Q1907" s="30"/>
      <c r="R1907" s="30"/>
      <c r="S1907" s="30"/>
      <c r="T1907" s="30"/>
      <c r="U1907" s="30"/>
      <c r="V1907" s="30" t="s">
        <v>4593</v>
      </c>
      <c r="W1907" s="18"/>
    </row>
    <row r="1908" ht="39.75" customHeight="1">
      <c r="A1908" s="18">
        <v>75.0</v>
      </c>
      <c r="B1908" s="18">
        <v>2026.0</v>
      </c>
      <c r="C1908" s="30" t="s">
        <v>23</v>
      </c>
      <c r="D1908" s="30" t="s">
        <v>24</v>
      </c>
      <c r="E1908" s="30" t="s">
        <v>334</v>
      </c>
      <c r="F1908" s="29">
        <v>533000.0</v>
      </c>
      <c r="G1908" s="30" t="s">
        <v>74</v>
      </c>
      <c r="H1908" s="30" t="s">
        <v>180</v>
      </c>
      <c r="I1908" s="30" t="s">
        <v>86</v>
      </c>
      <c r="J1908" s="18"/>
      <c r="K1908" s="18"/>
      <c r="L1908" s="71">
        <v>0.0</v>
      </c>
      <c r="M1908" s="18"/>
      <c r="N1908" s="19">
        <v>0.0</v>
      </c>
      <c r="O1908" s="19">
        <v>0.0</v>
      </c>
      <c r="P1908" s="19">
        <f t="shared" si="213"/>
        <v>533000</v>
      </c>
      <c r="Q1908" s="30"/>
      <c r="R1908" s="30"/>
      <c r="S1908" s="30"/>
      <c r="T1908" s="30"/>
      <c r="U1908" s="30"/>
      <c r="V1908" s="30" t="s">
        <v>4594</v>
      </c>
      <c r="W1908" s="18"/>
    </row>
    <row r="1909" ht="39.75" customHeight="1">
      <c r="A1909" s="18">
        <v>76.0</v>
      </c>
      <c r="B1909" s="18">
        <v>2026.0</v>
      </c>
      <c r="C1909" s="30" t="s">
        <v>23</v>
      </c>
      <c r="D1909" s="30" t="s">
        <v>24</v>
      </c>
      <c r="E1909" s="30" t="s">
        <v>334</v>
      </c>
      <c r="F1909" s="29">
        <v>1000000.0</v>
      </c>
      <c r="G1909" s="30" t="s">
        <v>74</v>
      </c>
      <c r="H1909" s="30" t="s">
        <v>4564</v>
      </c>
      <c r="I1909" s="30" t="s">
        <v>86</v>
      </c>
      <c r="J1909" s="18"/>
      <c r="K1909" s="18"/>
      <c r="L1909" s="71">
        <v>0.0</v>
      </c>
      <c r="M1909" s="18"/>
      <c r="N1909" s="19">
        <v>0.0</v>
      </c>
      <c r="O1909" s="19">
        <v>0.0</v>
      </c>
      <c r="P1909" s="19">
        <f t="shared" si="213"/>
        <v>1000000</v>
      </c>
      <c r="Q1909" s="30"/>
      <c r="R1909" s="30"/>
      <c r="S1909" s="30"/>
      <c r="T1909" s="30"/>
      <c r="U1909" s="30"/>
      <c r="V1909" s="30" t="s">
        <v>4595</v>
      </c>
      <c r="W1909" s="18"/>
    </row>
    <row r="1910" ht="39.75" customHeight="1">
      <c r="A1910" s="18">
        <v>77.0</v>
      </c>
      <c r="B1910" s="18">
        <v>2026.0</v>
      </c>
      <c r="C1910" s="30" t="s">
        <v>23</v>
      </c>
      <c r="D1910" s="30" t="s">
        <v>24</v>
      </c>
      <c r="E1910" s="30" t="s">
        <v>334</v>
      </c>
      <c r="F1910" s="29">
        <v>2000000.0</v>
      </c>
      <c r="G1910" s="30" t="s">
        <v>74</v>
      </c>
      <c r="H1910" s="30" t="s">
        <v>4564</v>
      </c>
      <c r="I1910" s="30" t="s">
        <v>86</v>
      </c>
      <c r="J1910" s="18"/>
      <c r="K1910" s="18"/>
      <c r="L1910" s="71">
        <v>0.0</v>
      </c>
      <c r="M1910" s="18"/>
      <c r="N1910" s="19">
        <v>0.0</v>
      </c>
      <c r="O1910" s="19">
        <v>0.0</v>
      </c>
      <c r="P1910" s="19">
        <f t="shared" si="213"/>
        <v>2000000</v>
      </c>
      <c r="Q1910" s="30"/>
      <c r="R1910" s="30"/>
      <c r="S1910" s="30"/>
      <c r="T1910" s="30"/>
      <c r="U1910" s="30"/>
      <c r="V1910" s="30" t="s">
        <v>4596</v>
      </c>
      <c r="W1910" s="18"/>
    </row>
    <row r="1911" ht="39.75" customHeight="1">
      <c r="A1911" s="18">
        <v>78.0</v>
      </c>
      <c r="B1911" s="18">
        <v>2026.0</v>
      </c>
      <c r="C1911" s="30" t="s">
        <v>23</v>
      </c>
      <c r="D1911" s="30" t="s">
        <v>24</v>
      </c>
      <c r="E1911" s="30" t="s">
        <v>334</v>
      </c>
      <c r="F1911" s="29">
        <v>150000.0</v>
      </c>
      <c r="G1911" s="30" t="s">
        <v>110</v>
      </c>
      <c r="H1911" s="30" t="s">
        <v>180</v>
      </c>
      <c r="I1911" s="30" t="s">
        <v>80</v>
      </c>
      <c r="J1911" s="18"/>
      <c r="K1911" s="18"/>
      <c r="L1911" s="71">
        <v>0.0</v>
      </c>
      <c r="M1911" s="18"/>
      <c r="N1911" s="19">
        <v>0.0</v>
      </c>
      <c r="O1911" s="19">
        <v>0.0</v>
      </c>
      <c r="P1911" s="19">
        <f t="shared" si="213"/>
        <v>150000</v>
      </c>
      <c r="Q1911" s="30"/>
      <c r="R1911" s="30"/>
      <c r="S1911" s="30"/>
      <c r="T1911" s="30"/>
      <c r="U1911" s="30"/>
      <c r="V1911" s="30" t="s">
        <v>4597</v>
      </c>
      <c r="W1911" s="18"/>
    </row>
    <row r="1912" ht="39.75" customHeight="1">
      <c r="A1912" s="18">
        <v>79.0</v>
      </c>
      <c r="B1912" s="18">
        <v>2026.0</v>
      </c>
      <c r="C1912" s="30" t="s">
        <v>23</v>
      </c>
      <c r="D1912" s="30" t="s">
        <v>24</v>
      </c>
      <c r="E1912" s="30" t="s">
        <v>334</v>
      </c>
      <c r="F1912" s="29">
        <v>700000.0</v>
      </c>
      <c r="G1912" s="30" t="s">
        <v>110</v>
      </c>
      <c r="H1912" s="30" t="s">
        <v>79</v>
      </c>
      <c r="I1912" s="30" t="s">
        <v>80</v>
      </c>
      <c r="J1912" s="18"/>
      <c r="K1912" s="18"/>
      <c r="L1912" s="71">
        <v>0.0</v>
      </c>
      <c r="M1912" s="18"/>
      <c r="N1912" s="19">
        <v>0.0</v>
      </c>
      <c r="O1912" s="19">
        <v>0.0</v>
      </c>
      <c r="P1912" s="19">
        <f t="shared" si="213"/>
        <v>700000</v>
      </c>
      <c r="Q1912" s="30"/>
      <c r="R1912" s="30"/>
      <c r="S1912" s="30"/>
      <c r="T1912" s="30"/>
      <c r="U1912" s="30"/>
      <c r="V1912" s="30" t="s">
        <v>4598</v>
      </c>
      <c r="W1912" s="18"/>
    </row>
    <row r="1913" ht="39.75" customHeight="1">
      <c r="A1913" s="18">
        <v>80.0</v>
      </c>
      <c r="B1913" s="18">
        <v>2026.0</v>
      </c>
      <c r="C1913" s="30" t="s">
        <v>23</v>
      </c>
      <c r="D1913" s="30" t="s">
        <v>24</v>
      </c>
      <c r="E1913" s="30" t="s">
        <v>334</v>
      </c>
      <c r="F1913" s="29">
        <v>300000.0</v>
      </c>
      <c r="G1913" s="30" t="s">
        <v>110</v>
      </c>
      <c r="H1913" s="30" t="s">
        <v>541</v>
      </c>
      <c r="I1913" s="30" t="s">
        <v>80</v>
      </c>
      <c r="J1913" s="18"/>
      <c r="K1913" s="18"/>
      <c r="L1913" s="71">
        <v>0.0</v>
      </c>
      <c r="M1913" s="18"/>
      <c r="N1913" s="19">
        <v>0.0</v>
      </c>
      <c r="O1913" s="19">
        <v>0.0</v>
      </c>
      <c r="P1913" s="19">
        <f t="shared" si="213"/>
        <v>300000</v>
      </c>
      <c r="Q1913" s="30"/>
      <c r="R1913" s="30"/>
      <c r="S1913" s="30"/>
      <c r="T1913" s="30"/>
      <c r="U1913" s="30"/>
      <c r="V1913" s="30" t="s">
        <v>4599</v>
      </c>
      <c r="W1913" s="18"/>
    </row>
    <row r="1914" ht="39.75" customHeight="1">
      <c r="A1914" s="18">
        <v>81.0</v>
      </c>
      <c r="B1914" s="18">
        <v>2026.0</v>
      </c>
      <c r="C1914" s="30" t="s">
        <v>23</v>
      </c>
      <c r="D1914" s="30" t="s">
        <v>24</v>
      </c>
      <c r="E1914" s="30" t="s">
        <v>334</v>
      </c>
      <c r="F1914" s="29">
        <v>200000.0</v>
      </c>
      <c r="G1914" s="30" t="s">
        <v>110</v>
      </c>
      <c r="H1914" s="30" t="s">
        <v>180</v>
      </c>
      <c r="I1914" s="30" t="s">
        <v>80</v>
      </c>
      <c r="J1914" s="18"/>
      <c r="K1914" s="18"/>
      <c r="L1914" s="71">
        <v>0.0</v>
      </c>
      <c r="M1914" s="18"/>
      <c r="N1914" s="19">
        <v>0.0</v>
      </c>
      <c r="O1914" s="19">
        <v>0.0</v>
      </c>
      <c r="P1914" s="19">
        <f t="shared" si="213"/>
        <v>200000</v>
      </c>
      <c r="Q1914" s="30"/>
      <c r="R1914" s="30"/>
      <c r="S1914" s="30"/>
      <c r="T1914" s="30"/>
      <c r="U1914" s="30"/>
      <c r="V1914" s="30" t="s">
        <v>1414</v>
      </c>
      <c r="W1914" s="18"/>
    </row>
    <row r="1915" ht="39.75" customHeight="1">
      <c r="A1915" s="18">
        <v>82.0</v>
      </c>
      <c r="B1915" s="18">
        <v>2026.0</v>
      </c>
      <c r="C1915" s="30" t="s">
        <v>23</v>
      </c>
      <c r="D1915" s="30" t="s">
        <v>24</v>
      </c>
      <c r="E1915" s="30" t="s">
        <v>334</v>
      </c>
      <c r="F1915" s="29">
        <v>191670.0</v>
      </c>
      <c r="G1915" s="30" t="s">
        <v>110</v>
      </c>
      <c r="H1915" s="30" t="s">
        <v>180</v>
      </c>
      <c r="I1915" s="30" t="s">
        <v>80</v>
      </c>
      <c r="J1915" s="18"/>
      <c r="K1915" s="18"/>
      <c r="L1915" s="71">
        <v>0.0</v>
      </c>
      <c r="M1915" s="18"/>
      <c r="N1915" s="19">
        <v>0.0</v>
      </c>
      <c r="O1915" s="19">
        <v>0.0</v>
      </c>
      <c r="P1915" s="19">
        <f t="shared" si="213"/>
        <v>191670</v>
      </c>
      <c r="Q1915" s="30"/>
      <c r="R1915" s="30"/>
      <c r="S1915" s="30"/>
      <c r="T1915" s="30"/>
      <c r="U1915" s="30"/>
      <c r="V1915" s="30" t="s">
        <v>4600</v>
      </c>
      <c r="W1915" s="18"/>
    </row>
    <row r="1916" ht="39.75" customHeight="1">
      <c r="A1916" s="18">
        <v>83.0</v>
      </c>
      <c r="B1916" s="18">
        <v>2026.0</v>
      </c>
      <c r="C1916" s="30" t="s">
        <v>23</v>
      </c>
      <c r="D1916" s="30" t="s">
        <v>24</v>
      </c>
      <c r="E1916" s="30" t="s">
        <v>334</v>
      </c>
      <c r="F1916" s="29">
        <v>400000.0</v>
      </c>
      <c r="G1916" s="30" t="s">
        <v>110</v>
      </c>
      <c r="H1916" s="30" t="s">
        <v>4564</v>
      </c>
      <c r="I1916" s="30" t="s">
        <v>86</v>
      </c>
      <c r="J1916" s="18"/>
      <c r="K1916" s="18"/>
      <c r="L1916" s="71">
        <v>0.0</v>
      </c>
      <c r="M1916" s="18"/>
      <c r="N1916" s="19">
        <v>0.0</v>
      </c>
      <c r="O1916" s="19">
        <v>0.0</v>
      </c>
      <c r="P1916" s="19">
        <f t="shared" si="213"/>
        <v>400000</v>
      </c>
      <c r="Q1916" s="30"/>
      <c r="R1916" s="30"/>
      <c r="S1916" s="30"/>
      <c r="T1916" s="30"/>
      <c r="U1916" s="30"/>
      <c r="V1916" s="30" t="s">
        <v>4601</v>
      </c>
      <c r="W1916" s="18"/>
    </row>
    <row r="1917" ht="39.75" customHeight="1">
      <c r="A1917" s="18">
        <v>84.0</v>
      </c>
      <c r="B1917" s="18">
        <v>2026.0</v>
      </c>
      <c r="C1917" s="30" t="s">
        <v>23</v>
      </c>
      <c r="D1917" s="30" t="s">
        <v>24</v>
      </c>
      <c r="E1917" s="30" t="s">
        <v>2761</v>
      </c>
      <c r="F1917" s="29">
        <v>4800000.0</v>
      </c>
      <c r="G1917" s="30" t="s">
        <v>74</v>
      </c>
      <c r="H1917" s="30" t="s">
        <v>1057</v>
      </c>
      <c r="I1917" s="30" t="s">
        <v>86</v>
      </c>
      <c r="J1917" s="18"/>
      <c r="K1917" s="18"/>
      <c r="L1917" s="71">
        <v>0.0</v>
      </c>
      <c r="M1917" s="18"/>
      <c r="N1917" s="19">
        <v>0.0</v>
      </c>
      <c r="O1917" s="19">
        <v>0.0</v>
      </c>
      <c r="P1917" s="19">
        <f t="shared" si="213"/>
        <v>4800000</v>
      </c>
      <c r="Q1917" s="30"/>
      <c r="R1917" s="30"/>
      <c r="S1917" s="30"/>
      <c r="T1917" s="30"/>
      <c r="U1917" s="30"/>
      <c r="V1917" s="30" t="s">
        <v>4602</v>
      </c>
      <c r="W1917" s="18"/>
    </row>
    <row r="1918" ht="39.75" customHeight="1">
      <c r="A1918" s="18">
        <v>85.0</v>
      </c>
      <c r="B1918" s="18">
        <v>2026.0</v>
      </c>
      <c r="C1918" s="30" t="s">
        <v>23</v>
      </c>
      <c r="D1918" s="30" t="s">
        <v>24</v>
      </c>
      <c r="E1918" s="30" t="s">
        <v>2761</v>
      </c>
      <c r="F1918" s="29">
        <v>1674670.0</v>
      </c>
      <c r="G1918" s="30" t="s">
        <v>74</v>
      </c>
      <c r="H1918" s="30" t="s">
        <v>1057</v>
      </c>
      <c r="I1918" s="30" t="s">
        <v>80</v>
      </c>
      <c r="J1918" s="18"/>
      <c r="K1918" s="18"/>
      <c r="L1918" s="71">
        <v>0.0</v>
      </c>
      <c r="M1918" s="18"/>
      <c r="N1918" s="19">
        <v>0.0</v>
      </c>
      <c r="O1918" s="19">
        <v>0.0</v>
      </c>
      <c r="P1918" s="19">
        <f t="shared" si="213"/>
        <v>1674670</v>
      </c>
      <c r="Q1918" s="30"/>
      <c r="R1918" s="30"/>
      <c r="S1918" s="30"/>
      <c r="T1918" s="30"/>
      <c r="U1918" s="30"/>
      <c r="V1918" s="30" t="s">
        <v>4603</v>
      </c>
      <c r="W1918" s="18"/>
    </row>
    <row r="1919" ht="39.75" customHeight="1">
      <c r="A1919" s="18">
        <v>86.0</v>
      </c>
      <c r="B1919" s="18">
        <v>2026.0</v>
      </c>
      <c r="C1919" s="30" t="s">
        <v>23</v>
      </c>
      <c r="D1919" s="30" t="s">
        <v>24</v>
      </c>
      <c r="E1919" s="30" t="s">
        <v>1434</v>
      </c>
      <c r="F1919" s="29">
        <v>942401.0</v>
      </c>
      <c r="G1919" s="30" t="s">
        <v>74</v>
      </c>
      <c r="H1919" s="30" t="s">
        <v>79</v>
      </c>
      <c r="I1919" s="30" t="s">
        <v>80</v>
      </c>
      <c r="J1919" s="18"/>
      <c r="K1919" s="18"/>
      <c r="L1919" s="71">
        <v>0.0</v>
      </c>
      <c r="M1919" s="18"/>
      <c r="N1919" s="19">
        <v>0.0</v>
      </c>
      <c r="O1919" s="19">
        <v>0.0</v>
      </c>
      <c r="P1919" s="19">
        <f t="shared" si="213"/>
        <v>942401</v>
      </c>
      <c r="Q1919" s="30"/>
      <c r="R1919" s="30"/>
      <c r="S1919" s="30"/>
      <c r="T1919" s="30"/>
      <c r="U1919" s="30"/>
      <c r="V1919" s="30" t="s">
        <v>4604</v>
      </c>
      <c r="W1919" s="18"/>
    </row>
    <row r="1920" ht="39.75" customHeight="1">
      <c r="A1920" s="18">
        <v>87.0</v>
      </c>
      <c r="B1920" s="18">
        <v>2026.0</v>
      </c>
      <c r="C1920" s="30" t="s">
        <v>23</v>
      </c>
      <c r="D1920" s="30" t="s">
        <v>24</v>
      </c>
      <c r="E1920" s="30" t="s">
        <v>1434</v>
      </c>
      <c r="F1920" s="29">
        <v>1000000.0</v>
      </c>
      <c r="G1920" s="30" t="s">
        <v>74</v>
      </c>
      <c r="H1920" s="30" t="s">
        <v>450</v>
      </c>
      <c r="I1920" s="30" t="s">
        <v>80</v>
      </c>
      <c r="J1920" s="18"/>
      <c r="K1920" s="18"/>
      <c r="L1920" s="71">
        <v>0.0</v>
      </c>
      <c r="M1920" s="18"/>
      <c r="N1920" s="19">
        <v>0.0</v>
      </c>
      <c r="O1920" s="19">
        <v>0.0</v>
      </c>
      <c r="P1920" s="19">
        <f t="shared" si="213"/>
        <v>1000000</v>
      </c>
      <c r="Q1920" s="30"/>
      <c r="R1920" s="30"/>
      <c r="S1920" s="30"/>
      <c r="T1920" s="30"/>
      <c r="U1920" s="30"/>
      <c r="V1920" s="30" t="s">
        <v>4605</v>
      </c>
      <c r="W1920" s="18"/>
    </row>
    <row r="1921" ht="39.75" customHeight="1">
      <c r="A1921" s="18">
        <v>88.0</v>
      </c>
      <c r="B1921" s="18">
        <v>2026.0</v>
      </c>
      <c r="C1921" s="30" t="s">
        <v>23</v>
      </c>
      <c r="D1921" s="30" t="s">
        <v>24</v>
      </c>
      <c r="E1921" s="30" t="s">
        <v>1434</v>
      </c>
      <c r="F1921" s="29">
        <v>1294934.0</v>
      </c>
      <c r="G1921" s="30" t="s">
        <v>74</v>
      </c>
      <c r="H1921" s="30" t="s">
        <v>304</v>
      </c>
      <c r="I1921" s="30" t="s">
        <v>86</v>
      </c>
      <c r="J1921" s="18"/>
      <c r="K1921" s="18"/>
      <c r="L1921" s="71">
        <v>0.0</v>
      </c>
      <c r="M1921" s="18"/>
      <c r="N1921" s="19">
        <v>0.0</v>
      </c>
      <c r="O1921" s="19">
        <v>0.0</v>
      </c>
      <c r="P1921" s="19">
        <f t="shared" si="213"/>
        <v>1294934</v>
      </c>
      <c r="Q1921" s="30"/>
      <c r="R1921" s="30"/>
      <c r="S1921" s="30"/>
      <c r="T1921" s="30"/>
      <c r="U1921" s="30"/>
      <c r="V1921" s="30" t="s">
        <v>4606</v>
      </c>
      <c r="W1921" s="18"/>
    </row>
    <row r="1922" ht="39.75" customHeight="1">
      <c r="A1922" s="18">
        <v>89.0</v>
      </c>
      <c r="B1922" s="18">
        <v>2026.0</v>
      </c>
      <c r="C1922" s="30" t="s">
        <v>23</v>
      </c>
      <c r="D1922" s="30" t="s">
        <v>24</v>
      </c>
      <c r="E1922" s="30" t="s">
        <v>1434</v>
      </c>
      <c r="F1922" s="29">
        <v>2000000.0</v>
      </c>
      <c r="G1922" s="30" t="s">
        <v>110</v>
      </c>
      <c r="H1922" s="30" t="s">
        <v>75</v>
      </c>
      <c r="I1922" s="30" t="s">
        <v>86</v>
      </c>
      <c r="J1922" s="18"/>
      <c r="K1922" s="18"/>
      <c r="L1922" s="71">
        <v>0.0</v>
      </c>
      <c r="M1922" s="18"/>
      <c r="N1922" s="19">
        <v>0.0</v>
      </c>
      <c r="O1922" s="19">
        <v>0.0</v>
      </c>
      <c r="P1922" s="19">
        <f t="shared" si="213"/>
        <v>2000000</v>
      </c>
      <c r="Q1922" s="30"/>
      <c r="R1922" s="30"/>
      <c r="S1922" s="30"/>
      <c r="T1922" s="30"/>
      <c r="U1922" s="30"/>
      <c r="V1922" s="30" t="s">
        <v>4607</v>
      </c>
      <c r="W1922" s="18"/>
    </row>
    <row r="1923" ht="39.75" customHeight="1">
      <c r="A1923" s="18">
        <v>90.0</v>
      </c>
      <c r="B1923" s="18">
        <v>2026.0</v>
      </c>
      <c r="C1923" s="30" t="s">
        <v>23</v>
      </c>
      <c r="D1923" s="30" t="s">
        <v>24</v>
      </c>
      <c r="E1923" s="30" t="s">
        <v>1434</v>
      </c>
      <c r="F1923" s="29">
        <v>1237335.0</v>
      </c>
      <c r="G1923" s="30" t="s">
        <v>110</v>
      </c>
      <c r="H1923" s="30" t="s">
        <v>1673</v>
      </c>
      <c r="I1923" s="30" t="s">
        <v>86</v>
      </c>
      <c r="J1923" s="18"/>
      <c r="K1923" s="18"/>
      <c r="L1923" s="71">
        <v>0.0</v>
      </c>
      <c r="M1923" s="18"/>
      <c r="N1923" s="19">
        <v>0.0</v>
      </c>
      <c r="O1923" s="19">
        <v>0.0</v>
      </c>
      <c r="P1923" s="19">
        <f t="shared" si="213"/>
        <v>1237335</v>
      </c>
      <c r="Q1923" s="30"/>
      <c r="R1923" s="30"/>
      <c r="S1923" s="30"/>
      <c r="T1923" s="30"/>
      <c r="U1923" s="30"/>
      <c r="V1923" s="30" t="s">
        <v>4608</v>
      </c>
      <c r="W1923" s="18"/>
    </row>
    <row r="1924" ht="39.75" customHeight="1">
      <c r="A1924" s="18">
        <v>91.0</v>
      </c>
      <c r="B1924" s="18">
        <v>2026.0</v>
      </c>
      <c r="C1924" s="30" t="s">
        <v>23</v>
      </c>
      <c r="D1924" s="30" t="s">
        <v>24</v>
      </c>
      <c r="E1924" s="30" t="s">
        <v>1477</v>
      </c>
      <c r="F1924" s="29">
        <v>2000000.0</v>
      </c>
      <c r="G1924" s="30" t="s">
        <v>66</v>
      </c>
      <c r="H1924" s="30" t="s">
        <v>180</v>
      </c>
      <c r="I1924" s="30" t="s">
        <v>80</v>
      </c>
      <c r="J1924" s="18"/>
      <c r="K1924" s="18"/>
      <c r="L1924" s="71">
        <v>0.0</v>
      </c>
      <c r="M1924" s="18"/>
      <c r="N1924" s="19">
        <v>0.0</v>
      </c>
      <c r="O1924" s="19">
        <v>0.0</v>
      </c>
      <c r="P1924" s="19">
        <f t="shared" si="213"/>
        <v>2000000</v>
      </c>
      <c r="Q1924" s="30"/>
      <c r="R1924" s="30"/>
      <c r="S1924" s="30"/>
      <c r="T1924" s="30"/>
      <c r="U1924" s="30"/>
      <c r="V1924" s="30" t="s">
        <v>4609</v>
      </c>
      <c r="W1924" s="18"/>
    </row>
    <row r="1925" ht="39.75" customHeight="1">
      <c r="A1925" s="18">
        <v>92.0</v>
      </c>
      <c r="B1925" s="18">
        <v>2026.0</v>
      </c>
      <c r="C1925" s="30" t="s">
        <v>23</v>
      </c>
      <c r="D1925" s="30" t="s">
        <v>24</v>
      </c>
      <c r="E1925" s="30" t="s">
        <v>1477</v>
      </c>
      <c r="F1925" s="29">
        <v>250000.0</v>
      </c>
      <c r="G1925" s="30" t="s">
        <v>66</v>
      </c>
      <c r="H1925" s="30" t="s">
        <v>180</v>
      </c>
      <c r="I1925" s="30" t="s">
        <v>86</v>
      </c>
      <c r="J1925" s="18"/>
      <c r="K1925" s="18"/>
      <c r="L1925" s="71">
        <v>0.0</v>
      </c>
      <c r="M1925" s="18"/>
      <c r="N1925" s="19">
        <v>0.0</v>
      </c>
      <c r="O1925" s="19">
        <v>0.0</v>
      </c>
      <c r="P1925" s="19">
        <f t="shared" si="213"/>
        <v>250000</v>
      </c>
      <c r="Q1925" s="30"/>
      <c r="R1925" s="30"/>
      <c r="S1925" s="30"/>
      <c r="T1925" s="30"/>
      <c r="U1925" s="30"/>
      <c r="V1925" s="30" t="s">
        <v>4610</v>
      </c>
      <c r="W1925" s="18"/>
    </row>
    <row r="1926" ht="39.75" customHeight="1">
      <c r="A1926" s="18">
        <v>93.0</v>
      </c>
      <c r="B1926" s="18">
        <v>2026.0</v>
      </c>
      <c r="C1926" s="30" t="s">
        <v>23</v>
      </c>
      <c r="D1926" s="30" t="s">
        <v>24</v>
      </c>
      <c r="E1926" s="30" t="s">
        <v>1477</v>
      </c>
      <c r="F1926" s="29">
        <v>487335.0</v>
      </c>
      <c r="G1926" s="30" t="s">
        <v>66</v>
      </c>
      <c r="H1926" s="30" t="s">
        <v>129</v>
      </c>
      <c r="I1926" s="30" t="s">
        <v>86</v>
      </c>
      <c r="J1926" s="18"/>
      <c r="K1926" s="18"/>
      <c r="L1926" s="71">
        <v>0.0</v>
      </c>
      <c r="M1926" s="18"/>
      <c r="N1926" s="19">
        <v>0.0</v>
      </c>
      <c r="O1926" s="19">
        <v>0.0</v>
      </c>
      <c r="P1926" s="19">
        <f t="shared" si="213"/>
        <v>487335</v>
      </c>
      <c r="Q1926" s="30"/>
      <c r="R1926" s="30"/>
      <c r="S1926" s="30"/>
      <c r="T1926" s="30"/>
      <c r="U1926" s="30"/>
      <c r="V1926" s="30" t="s">
        <v>4611</v>
      </c>
      <c r="W1926" s="18"/>
    </row>
    <row r="1927" ht="39.75" customHeight="1">
      <c r="A1927" s="18">
        <v>94.0</v>
      </c>
      <c r="B1927" s="18">
        <v>2026.0</v>
      </c>
      <c r="C1927" s="30" t="s">
        <v>23</v>
      </c>
      <c r="D1927" s="30" t="s">
        <v>24</v>
      </c>
      <c r="E1927" s="30" t="s">
        <v>1477</v>
      </c>
      <c r="F1927" s="29">
        <v>100000.0</v>
      </c>
      <c r="G1927" s="30" t="s">
        <v>4612</v>
      </c>
      <c r="H1927" s="30" t="s">
        <v>265</v>
      </c>
      <c r="I1927" s="30" t="s">
        <v>40</v>
      </c>
      <c r="J1927" s="18"/>
      <c r="K1927" s="18"/>
      <c r="L1927" s="71">
        <v>0.0</v>
      </c>
      <c r="M1927" s="18"/>
      <c r="N1927" s="19">
        <v>0.0</v>
      </c>
      <c r="O1927" s="19">
        <v>0.0</v>
      </c>
      <c r="P1927" s="19">
        <f t="shared" si="213"/>
        <v>100000</v>
      </c>
      <c r="Q1927" s="30"/>
      <c r="R1927" s="30"/>
      <c r="S1927" s="30"/>
      <c r="T1927" s="30"/>
      <c r="U1927" s="30"/>
      <c r="V1927" s="30" t="s">
        <v>4613</v>
      </c>
      <c r="W1927" s="18"/>
    </row>
    <row r="1928" ht="39.75" customHeight="1">
      <c r="A1928" s="18">
        <v>95.0</v>
      </c>
      <c r="B1928" s="18">
        <v>2026.0</v>
      </c>
      <c r="C1928" s="30" t="s">
        <v>23</v>
      </c>
      <c r="D1928" s="30" t="s">
        <v>24</v>
      </c>
      <c r="E1928" s="30" t="s">
        <v>1477</v>
      </c>
      <c r="F1928" s="29">
        <v>400000.0</v>
      </c>
      <c r="G1928" s="30" t="s">
        <v>329</v>
      </c>
      <c r="H1928" s="30" t="s">
        <v>27</v>
      </c>
      <c r="I1928" s="30" t="s">
        <v>67</v>
      </c>
      <c r="J1928" s="18"/>
      <c r="K1928" s="18"/>
      <c r="L1928" s="71">
        <v>0.0</v>
      </c>
      <c r="M1928" s="18"/>
      <c r="N1928" s="19">
        <v>0.0</v>
      </c>
      <c r="O1928" s="19">
        <v>0.0</v>
      </c>
      <c r="P1928" s="19">
        <f t="shared" si="213"/>
        <v>400000</v>
      </c>
      <c r="Q1928" s="30"/>
      <c r="R1928" s="30"/>
      <c r="S1928" s="30"/>
      <c r="T1928" s="30"/>
      <c r="U1928" s="30"/>
      <c r="V1928" s="30" t="s">
        <v>330</v>
      </c>
      <c r="W1928" s="18"/>
    </row>
    <row r="1929" ht="39.75" customHeight="1">
      <c r="A1929" s="18">
        <v>96.0</v>
      </c>
      <c r="B1929" s="18">
        <v>2026.0</v>
      </c>
      <c r="C1929" s="30" t="s">
        <v>23</v>
      </c>
      <c r="D1929" s="30" t="s">
        <v>24</v>
      </c>
      <c r="E1929" s="30" t="s">
        <v>1477</v>
      </c>
      <c r="F1929" s="29">
        <v>3237335.0</v>
      </c>
      <c r="G1929" s="30" t="s">
        <v>74</v>
      </c>
      <c r="H1929" s="30" t="s">
        <v>27</v>
      </c>
      <c r="I1929" s="30" t="s">
        <v>67</v>
      </c>
      <c r="J1929" s="18"/>
      <c r="K1929" s="18"/>
      <c r="L1929" s="71">
        <v>0.0</v>
      </c>
      <c r="M1929" s="18"/>
      <c r="N1929" s="19">
        <v>0.0</v>
      </c>
      <c r="O1929" s="19">
        <v>0.0</v>
      </c>
      <c r="P1929" s="19">
        <f t="shared" si="213"/>
        <v>3237335</v>
      </c>
      <c r="Q1929" s="30"/>
      <c r="R1929" s="30"/>
      <c r="S1929" s="30"/>
      <c r="T1929" s="30"/>
      <c r="U1929" s="30"/>
      <c r="V1929" s="30" t="s">
        <v>4614</v>
      </c>
      <c r="W1929" s="18"/>
    </row>
    <row r="1930" ht="39.75" customHeight="1">
      <c r="A1930" s="18">
        <v>97.0</v>
      </c>
      <c r="B1930" s="18">
        <v>2026.0</v>
      </c>
      <c r="C1930" s="30" t="s">
        <v>23</v>
      </c>
      <c r="D1930" s="30" t="s">
        <v>24</v>
      </c>
      <c r="E1930" s="30" t="s">
        <v>4615</v>
      </c>
      <c r="F1930" s="29">
        <v>500000.0</v>
      </c>
      <c r="G1930" s="30" t="s">
        <v>110</v>
      </c>
      <c r="H1930" s="30" t="s">
        <v>180</v>
      </c>
      <c r="I1930" s="30" t="s">
        <v>86</v>
      </c>
      <c r="J1930" s="18"/>
      <c r="K1930" s="18"/>
      <c r="L1930" s="71">
        <v>0.0</v>
      </c>
      <c r="M1930" s="18"/>
      <c r="N1930" s="19">
        <v>0.0</v>
      </c>
      <c r="O1930" s="19">
        <v>0.0</v>
      </c>
      <c r="P1930" s="19">
        <f t="shared" si="213"/>
        <v>500000</v>
      </c>
      <c r="Q1930" s="30"/>
      <c r="R1930" s="30"/>
      <c r="S1930" s="30"/>
      <c r="T1930" s="30"/>
      <c r="U1930" s="30"/>
      <c r="V1930" s="30" t="s">
        <v>4616</v>
      </c>
      <c r="W1930" s="18"/>
    </row>
    <row r="1931" ht="39.75" customHeight="1">
      <c r="A1931" s="18">
        <v>98.0</v>
      </c>
      <c r="B1931" s="18">
        <v>2026.0</v>
      </c>
      <c r="C1931" s="30" t="s">
        <v>23</v>
      </c>
      <c r="D1931" s="30" t="s">
        <v>24</v>
      </c>
      <c r="E1931" s="30" t="s">
        <v>4615</v>
      </c>
      <c r="F1931" s="29">
        <v>1000000.0</v>
      </c>
      <c r="G1931" s="30" t="s">
        <v>110</v>
      </c>
      <c r="H1931" s="30" t="s">
        <v>304</v>
      </c>
      <c r="I1931" s="30" t="s">
        <v>86</v>
      </c>
      <c r="J1931" s="18"/>
      <c r="K1931" s="18"/>
      <c r="L1931" s="71">
        <v>0.0</v>
      </c>
      <c r="M1931" s="18"/>
      <c r="N1931" s="19">
        <v>0.0</v>
      </c>
      <c r="O1931" s="19">
        <v>0.0</v>
      </c>
      <c r="P1931" s="19">
        <f t="shared" si="213"/>
        <v>1000000</v>
      </c>
      <c r="Q1931" s="30"/>
      <c r="R1931" s="30"/>
      <c r="S1931" s="30"/>
      <c r="T1931" s="30"/>
      <c r="U1931" s="30"/>
      <c r="V1931" s="30" t="s">
        <v>4617</v>
      </c>
      <c r="W1931" s="18"/>
    </row>
    <row r="1932" ht="39.75" customHeight="1">
      <c r="A1932" s="18">
        <v>99.0</v>
      </c>
      <c r="B1932" s="18">
        <v>2026.0</v>
      </c>
      <c r="C1932" s="30" t="s">
        <v>23</v>
      </c>
      <c r="D1932" s="30" t="s">
        <v>24</v>
      </c>
      <c r="E1932" s="30" t="s">
        <v>4615</v>
      </c>
      <c r="F1932" s="29">
        <v>637335.0</v>
      </c>
      <c r="G1932" s="30" t="s">
        <v>110</v>
      </c>
      <c r="H1932" s="30" t="s">
        <v>304</v>
      </c>
      <c r="I1932" s="30" t="s">
        <v>80</v>
      </c>
      <c r="J1932" s="18"/>
      <c r="K1932" s="18"/>
      <c r="L1932" s="71">
        <v>0.0</v>
      </c>
      <c r="M1932" s="18"/>
      <c r="N1932" s="19">
        <v>0.0</v>
      </c>
      <c r="O1932" s="19">
        <v>0.0</v>
      </c>
      <c r="P1932" s="19">
        <f t="shared" si="213"/>
        <v>637335</v>
      </c>
      <c r="Q1932" s="30"/>
      <c r="R1932" s="30"/>
      <c r="S1932" s="30"/>
      <c r="T1932" s="30"/>
      <c r="U1932" s="30"/>
      <c r="V1932" s="30" t="s">
        <v>4618</v>
      </c>
      <c r="W1932" s="18"/>
    </row>
    <row r="1933" ht="39.75" customHeight="1">
      <c r="A1933" s="18">
        <v>100.0</v>
      </c>
      <c r="B1933" s="18">
        <v>2026.0</v>
      </c>
      <c r="C1933" s="30" t="s">
        <v>23</v>
      </c>
      <c r="D1933" s="30" t="s">
        <v>24</v>
      </c>
      <c r="E1933" s="30" t="s">
        <v>4615</v>
      </c>
      <c r="F1933" s="29">
        <v>500000.0</v>
      </c>
      <c r="G1933" s="30" t="s">
        <v>110</v>
      </c>
      <c r="H1933" s="30" t="s">
        <v>304</v>
      </c>
      <c r="I1933" s="30" t="s">
        <v>86</v>
      </c>
      <c r="J1933" s="18"/>
      <c r="K1933" s="18"/>
      <c r="L1933" s="71">
        <v>0.0</v>
      </c>
      <c r="M1933" s="18"/>
      <c r="N1933" s="19">
        <v>0.0</v>
      </c>
      <c r="O1933" s="19">
        <v>0.0</v>
      </c>
      <c r="P1933" s="19">
        <f t="shared" si="213"/>
        <v>500000</v>
      </c>
      <c r="Q1933" s="30"/>
      <c r="R1933" s="30"/>
      <c r="S1933" s="30"/>
      <c r="T1933" s="30"/>
      <c r="U1933" s="30"/>
      <c r="V1933" s="30" t="s">
        <v>4619</v>
      </c>
      <c r="W1933" s="18"/>
    </row>
    <row r="1934" ht="39.75" customHeight="1">
      <c r="A1934" s="18">
        <v>101.0</v>
      </c>
      <c r="B1934" s="18">
        <v>2026.0</v>
      </c>
      <c r="C1934" s="30" t="s">
        <v>23</v>
      </c>
      <c r="D1934" s="30" t="s">
        <v>24</v>
      </c>
      <c r="E1934" s="30" t="s">
        <v>4615</v>
      </c>
      <c r="F1934" s="29">
        <v>300000.0</v>
      </c>
      <c r="G1934" s="30" t="s">
        <v>713</v>
      </c>
      <c r="H1934" s="30" t="s">
        <v>304</v>
      </c>
      <c r="I1934" s="30" t="s">
        <v>347</v>
      </c>
      <c r="J1934" s="18"/>
      <c r="K1934" s="18"/>
      <c r="L1934" s="71">
        <v>0.0</v>
      </c>
      <c r="M1934" s="18"/>
      <c r="N1934" s="19">
        <v>0.0</v>
      </c>
      <c r="O1934" s="19">
        <v>0.0</v>
      </c>
      <c r="P1934" s="19">
        <f t="shared" si="213"/>
        <v>300000</v>
      </c>
      <c r="Q1934" s="30"/>
      <c r="R1934" s="30"/>
      <c r="S1934" s="30"/>
      <c r="T1934" s="30"/>
      <c r="U1934" s="30"/>
      <c r="V1934" s="30" t="s">
        <v>4620</v>
      </c>
      <c r="W1934" s="18"/>
    </row>
    <row r="1935" ht="39.75" customHeight="1">
      <c r="A1935" s="18">
        <v>102.0</v>
      </c>
      <c r="B1935" s="18">
        <v>2026.0</v>
      </c>
      <c r="C1935" s="30" t="s">
        <v>23</v>
      </c>
      <c r="D1935" s="30" t="s">
        <v>24</v>
      </c>
      <c r="E1935" s="30" t="s">
        <v>4615</v>
      </c>
      <c r="F1935" s="29">
        <v>150000.0</v>
      </c>
      <c r="G1935" s="30" t="s">
        <v>260</v>
      </c>
      <c r="H1935" s="30" t="s">
        <v>27</v>
      </c>
      <c r="I1935" s="30" t="s">
        <v>40</v>
      </c>
      <c r="J1935" s="18"/>
      <c r="K1935" s="18"/>
      <c r="L1935" s="71">
        <v>0.0</v>
      </c>
      <c r="M1935" s="18"/>
      <c r="N1935" s="19">
        <v>0.0</v>
      </c>
      <c r="O1935" s="19">
        <v>0.0</v>
      </c>
      <c r="P1935" s="19">
        <f t="shared" si="213"/>
        <v>150000</v>
      </c>
      <c r="Q1935" s="30"/>
      <c r="R1935" s="30"/>
      <c r="S1935" s="30"/>
      <c r="T1935" s="30"/>
      <c r="U1935" s="30"/>
      <c r="V1935" s="30" t="s">
        <v>4621</v>
      </c>
      <c r="W1935" s="18"/>
    </row>
    <row r="1936" ht="39.75" customHeight="1">
      <c r="A1936" s="18">
        <v>103.0</v>
      </c>
      <c r="B1936" s="18">
        <v>2026.0</v>
      </c>
      <c r="C1936" s="30" t="s">
        <v>23</v>
      </c>
      <c r="D1936" s="30" t="s">
        <v>24</v>
      </c>
      <c r="E1936" s="30" t="s">
        <v>4615</v>
      </c>
      <c r="F1936" s="29">
        <v>150000.0</v>
      </c>
      <c r="G1936" s="30" t="s">
        <v>174</v>
      </c>
      <c r="H1936" s="30" t="s">
        <v>27</v>
      </c>
      <c r="I1936" s="30" t="s">
        <v>347</v>
      </c>
      <c r="J1936" s="18"/>
      <c r="K1936" s="18"/>
      <c r="L1936" s="71">
        <v>0.0</v>
      </c>
      <c r="M1936" s="18"/>
      <c r="N1936" s="19">
        <v>0.0</v>
      </c>
      <c r="O1936" s="19">
        <v>0.0</v>
      </c>
      <c r="P1936" s="19">
        <f t="shared" si="213"/>
        <v>150000</v>
      </c>
      <c r="Q1936" s="30"/>
      <c r="R1936" s="30"/>
      <c r="S1936" s="30"/>
      <c r="T1936" s="30"/>
      <c r="U1936" s="30"/>
      <c r="V1936" s="30" t="s">
        <v>4622</v>
      </c>
      <c r="W1936" s="18"/>
    </row>
    <row r="1937" ht="39.75" customHeight="1">
      <c r="A1937" s="18">
        <v>104.0</v>
      </c>
      <c r="B1937" s="18">
        <v>2026.0</v>
      </c>
      <c r="C1937" s="30" t="s">
        <v>23</v>
      </c>
      <c r="D1937" s="30" t="s">
        <v>24</v>
      </c>
      <c r="E1937" s="30" t="s">
        <v>4615</v>
      </c>
      <c r="F1937" s="29">
        <v>837000.0</v>
      </c>
      <c r="G1937" s="30" t="s">
        <v>74</v>
      </c>
      <c r="H1937" s="30" t="s">
        <v>97</v>
      </c>
      <c r="I1937" s="30" t="s">
        <v>86</v>
      </c>
      <c r="J1937" s="18"/>
      <c r="K1937" s="18"/>
      <c r="L1937" s="71">
        <v>0.0</v>
      </c>
      <c r="M1937" s="18"/>
      <c r="N1937" s="19">
        <v>0.0</v>
      </c>
      <c r="O1937" s="19">
        <v>0.0</v>
      </c>
      <c r="P1937" s="19">
        <f t="shared" si="213"/>
        <v>837000</v>
      </c>
      <c r="Q1937" s="30"/>
      <c r="R1937" s="30"/>
      <c r="S1937" s="30"/>
      <c r="T1937" s="30"/>
      <c r="U1937" s="30"/>
      <c r="V1937" s="30" t="s">
        <v>4623</v>
      </c>
      <c r="W1937" s="18"/>
    </row>
    <row r="1938" ht="39.75" customHeight="1">
      <c r="A1938" s="18">
        <v>105.0</v>
      </c>
      <c r="B1938" s="18">
        <v>2026.0</v>
      </c>
      <c r="C1938" s="30" t="s">
        <v>23</v>
      </c>
      <c r="D1938" s="30" t="s">
        <v>24</v>
      </c>
      <c r="E1938" s="30" t="s">
        <v>4615</v>
      </c>
      <c r="F1938" s="29">
        <v>1000000.0</v>
      </c>
      <c r="G1938" s="30" t="s">
        <v>74</v>
      </c>
      <c r="H1938" s="30" t="s">
        <v>450</v>
      </c>
      <c r="I1938" s="30" t="s">
        <v>86</v>
      </c>
      <c r="J1938" s="18"/>
      <c r="K1938" s="18"/>
      <c r="L1938" s="71">
        <v>0.0</v>
      </c>
      <c r="M1938" s="18"/>
      <c r="N1938" s="19">
        <v>0.0</v>
      </c>
      <c r="O1938" s="19">
        <v>0.0</v>
      </c>
      <c r="P1938" s="19">
        <f t="shared" si="213"/>
        <v>1000000</v>
      </c>
      <c r="Q1938" s="30"/>
      <c r="R1938" s="30"/>
      <c r="S1938" s="30"/>
      <c r="T1938" s="30"/>
      <c r="U1938" s="30"/>
      <c r="V1938" s="30" t="s">
        <v>4624</v>
      </c>
      <c r="W1938" s="18"/>
    </row>
    <row r="1939" ht="39.75" customHeight="1">
      <c r="A1939" s="18">
        <v>106.0</v>
      </c>
      <c r="B1939" s="18">
        <v>2026.0</v>
      </c>
      <c r="C1939" s="30" t="s">
        <v>23</v>
      </c>
      <c r="D1939" s="30" t="s">
        <v>24</v>
      </c>
      <c r="E1939" s="30" t="s">
        <v>4615</v>
      </c>
      <c r="F1939" s="29">
        <v>700000.0</v>
      </c>
      <c r="G1939" s="30" t="s">
        <v>74</v>
      </c>
      <c r="H1939" s="30" t="s">
        <v>450</v>
      </c>
      <c r="I1939" s="30" t="s">
        <v>86</v>
      </c>
      <c r="J1939" s="18"/>
      <c r="K1939" s="18"/>
      <c r="L1939" s="71">
        <v>0.0</v>
      </c>
      <c r="M1939" s="18"/>
      <c r="N1939" s="19">
        <v>0.0</v>
      </c>
      <c r="O1939" s="19">
        <v>0.0</v>
      </c>
      <c r="P1939" s="19">
        <f t="shared" si="213"/>
        <v>700000</v>
      </c>
      <c r="Q1939" s="30"/>
      <c r="R1939" s="30"/>
      <c r="S1939" s="30"/>
      <c r="T1939" s="30"/>
      <c r="U1939" s="30"/>
      <c r="V1939" s="30" t="s">
        <v>4625</v>
      </c>
      <c r="W1939" s="18"/>
    </row>
    <row r="1940" ht="39.75" customHeight="1">
      <c r="A1940" s="18">
        <v>107.0</v>
      </c>
      <c r="B1940" s="18">
        <v>2026.0</v>
      </c>
      <c r="C1940" s="30" t="s">
        <v>23</v>
      </c>
      <c r="D1940" s="30" t="s">
        <v>24</v>
      </c>
      <c r="E1940" s="30" t="s">
        <v>4615</v>
      </c>
      <c r="F1940" s="29">
        <v>400335.0</v>
      </c>
      <c r="G1940" s="30" t="s">
        <v>74</v>
      </c>
      <c r="H1940" s="30" t="s">
        <v>304</v>
      </c>
      <c r="I1940" s="30" t="s">
        <v>80</v>
      </c>
      <c r="J1940" s="18"/>
      <c r="K1940" s="18"/>
      <c r="L1940" s="71">
        <v>0.0</v>
      </c>
      <c r="M1940" s="18"/>
      <c r="N1940" s="19">
        <v>0.0</v>
      </c>
      <c r="O1940" s="19">
        <v>0.0</v>
      </c>
      <c r="P1940" s="19">
        <f t="shared" si="213"/>
        <v>400335</v>
      </c>
      <c r="Q1940" s="30"/>
      <c r="R1940" s="30"/>
      <c r="S1940" s="30"/>
      <c r="T1940" s="30"/>
      <c r="U1940" s="30"/>
      <c r="V1940" s="30" t="s">
        <v>4626</v>
      </c>
      <c r="W1940" s="18"/>
    </row>
    <row r="1941" ht="39.75" customHeight="1">
      <c r="A1941" s="18">
        <v>108.0</v>
      </c>
      <c r="B1941" s="18">
        <v>2026.0</v>
      </c>
      <c r="C1941" s="30" t="s">
        <v>23</v>
      </c>
      <c r="D1941" s="30" t="s">
        <v>24</v>
      </c>
      <c r="E1941" s="30" t="s">
        <v>4615</v>
      </c>
      <c r="F1941" s="29">
        <v>300000.0</v>
      </c>
      <c r="G1941" s="30" t="s">
        <v>74</v>
      </c>
      <c r="H1941" s="30" t="s">
        <v>1673</v>
      </c>
      <c r="I1941" s="30" t="s">
        <v>80</v>
      </c>
      <c r="J1941" s="18"/>
      <c r="K1941" s="18"/>
      <c r="L1941" s="71">
        <v>0.0</v>
      </c>
      <c r="M1941" s="18"/>
      <c r="N1941" s="19">
        <v>0.0</v>
      </c>
      <c r="O1941" s="19">
        <v>0.0</v>
      </c>
      <c r="P1941" s="19">
        <f t="shared" si="213"/>
        <v>300000</v>
      </c>
      <c r="Q1941" s="30"/>
      <c r="R1941" s="30"/>
      <c r="S1941" s="30"/>
      <c r="T1941" s="30"/>
      <c r="U1941" s="30"/>
      <c r="V1941" s="30" t="s">
        <v>4627</v>
      </c>
      <c r="W1941" s="18"/>
    </row>
    <row r="1942" ht="39.75" customHeight="1">
      <c r="A1942" s="18">
        <v>109.0</v>
      </c>
      <c r="B1942" s="18">
        <v>2026.0</v>
      </c>
      <c r="C1942" s="30" t="s">
        <v>23</v>
      </c>
      <c r="D1942" s="30" t="s">
        <v>24</v>
      </c>
      <c r="E1942" s="30" t="s">
        <v>1512</v>
      </c>
      <c r="F1942" s="29">
        <v>500000.0</v>
      </c>
      <c r="G1942" s="30" t="s">
        <v>260</v>
      </c>
      <c r="H1942" s="30" t="s">
        <v>27</v>
      </c>
      <c r="I1942" s="30" t="s">
        <v>40</v>
      </c>
      <c r="J1942" s="18"/>
      <c r="K1942" s="18"/>
      <c r="L1942" s="71">
        <v>0.0</v>
      </c>
      <c r="M1942" s="18"/>
      <c r="N1942" s="19">
        <v>0.0</v>
      </c>
      <c r="O1942" s="19">
        <v>0.0</v>
      </c>
      <c r="P1942" s="19">
        <f t="shared" si="213"/>
        <v>500000</v>
      </c>
      <c r="Q1942" s="30"/>
      <c r="R1942" s="30"/>
      <c r="S1942" s="30"/>
      <c r="T1942" s="30"/>
      <c r="U1942" s="30"/>
      <c r="V1942" s="30" t="s">
        <v>4628</v>
      </c>
      <c r="W1942" s="18"/>
    </row>
    <row r="1943" ht="39.75" customHeight="1">
      <c r="A1943" s="18">
        <v>110.0</v>
      </c>
      <c r="B1943" s="18">
        <v>2026.0</v>
      </c>
      <c r="C1943" s="30" t="s">
        <v>23</v>
      </c>
      <c r="D1943" s="30" t="s">
        <v>24</v>
      </c>
      <c r="E1943" s="30" t="s">
        <v>1512</v>
      </c>
      <c r="F1943" s="29">
        <v>60000.0</v>
      </c>
      <c r="G1943" s="30" t="s">
        <v>841</v>
      </c>
      <c r="H1943" s="30" t="s">
        <v>27</v>
      </c>
      <c r="I1943" s="30" t="s">
        <v>67</v>
      </c>
      <c r="J1943" s="18"/>
      <c r="K1943" s="18"/>
      <c r="L1943" s="71">
        <v>0.0</v>
      </c>
      <c r="M1943" s="18"/>
      <c r="N1943" s="19">
        <v>0.0</v>
      </c>
      <c r="O1943" s="19">
        <v>0.0</v>
      </c>
      <c r="P1943" s="19">
        <f t="shared" si="213"/>
        <v>60000</v>
      </c>
      <c r="Q1943" s="30"/>
      <c r="R1943" s="30"/>
      <c r="S1943" s="30"/>
      <c r="T1943" s="30"/>
      <c r="U1943" s="30"/>
      <c r="V1943" s="30" t="s">
        <v>4629</v>
      </c>
      <c r="W1943" s="18"/>
    </row>
    <row r="1944" ht="39.75" customHeight="1">
      <c r="A1944" s="18">
        <v>111.0</v>
      </c>
      <c r="B1944" s="18">
        <v>2026.0</v>
      </c>
      <c r="C1944" s="30" t="s">
        <v>23</v>
      </c>
      <c r="D1944" s="30" t="s">
        <v>24</v>
      </c>
      <c r="E1944" s="30" t="s">
        <v>1512</v>
      </c>
      <c r="F1944" s="29">
        <v>1000000.0</v>
      </c>
      <c r="G1944" s="30" t="s">
        <v>713</v>
      </c>
      <c r="H1944" s="30" t="s">
        <v>27</v>
      </c>
      <c r="I1944" s="30" t="s">
        <v>444</v>
      </c>
      <c r="J1944" s="18"/>
      <c r="K1944" s="18"/>
      <c r="L1944" s="71">
        <v>0.0</v>
      </c>
      <c r="M1944" s="18"/>
      <c r="N1944" s="19">
        <v>0.0</v>
      </c>
      <c r="O1944" s="19">
        <v>0.0</v>
      </c>
      <c r="P1944" s="19">
        <f t="shared" si="213"/>
        <v>1000000</v>
      </c>
      <c r="Q1944" s="30"/>
      <c r="R1944" s="30"/>
      <c r="S1944" s="30"/>
      <c r="T1944" s="30"/>
      <c r="U1944" s="30"/>
      <c r="V1944" s="30" t="s">
        <v>4630</v>
      </c>
      <c r="W1944" s="18"/>
    </row>
    <row r="1945" ht="39.75" customHeight="1">
      <c r="A1945" s="18">
        <v>112.0</v>
      </c>
      <c r="B1945" s="18">
        <v>2026.0</v>
      </c>
      <c r="C1945" s="30" t="s">
        <v>23</v>
      </c>
      <c r="D1945" s="30" t="s">
        <v>24</v>
      </c>
      <c r="E1945" s="30" t="s">
        <v>1512</v>
      </c>
      <c r="F1945" s="29">
        <v>300000.0</v>
      </c>
      <c r="G1945" s="30" t="s">
        <v>713</v>
      </c>
      <c r="H1945" s="30" t="s">
        <v>27</v>
      </c>
      <c r="I1945" s="30" t="s">
        <v>347</v>
      </c>
      <c r="J1945" s="18"/>
      <c r="K1945" s="18"/>
      <c r="L1945" s="71">
        <v>0.0</v>
      </c>
      <c r="M1945" s="18"/>
      <c r="N1945" s="19">
        <v>0.0</v>
      </c>
      <c r="O1945" s="19">
        <v>0.0</v>
      </c>
      <c r="P1945" s="19">
        <f t="shared" si="213"/>
        <v>300000</v>
      </c>
      <c r="Q1945" s="30"/>
      <c r="R1945" s="30"/>
      <c r="S1945" s="30"/>
      <c r="T1945" s="30"/>
      <c r="U1945" s="30"/>
      <c r="V1945" s="30" t="s">
        <v>4631</v>
      </c>
      <c r="W1945" s="18"/>
    </row>
    <row r="1946" ht="39.75" customHeight="1">
      <c r="A1946" s="18">
        <v>113.0</v>
      </c>
      <c r="B1946" s="18">
        <v>2026.0</v>
      </c>
      <c r="C1946" s="30" t="s">
        <v>23</v>
      </c>
      <c r="D1946" s="30" t="s">
        <v>24</v>
      </c>
      <c r="E1946" s="30" t="s">
        <v>1512</v>
      </c>
      <c r="F1946" s="29">
        <v>300000.0</v>
      </c>
      <c r="G1946" s="30" t="s">
        <v>507</v>
      </c>
      <c r="H1946" s="30" t="s">
        <v>79</v>
      </c>
      <c r="I1946" s="30" t="s">
        <v>80</v>
      </c>
      <c r="J1946" s="18"/>
      <c r="K1946" s="18"/>
      <c r="L1946" s="71">
        <v>0.0</v>
      </c>
      <c r="M1946" s="18"/>
      <c r="N1946" s="19">
        <v>0.0</v>
      </c>
      <c r="O1946" s="19">
        <v>0.0</v>
      </c>
      <c r="P1946" s="19">
        <f t="shared" si="213"/>
        <v>300000</v>
      </c>
      <c r="Q1946" s="30"/>
      <c r="R1946" s="30"/>
      <c r="S1946" s="30"/>
      <c r="T1946" s="30"/>
      <c r="U1946" s="30"/>
      <c r="V1946" s="30" t="s">
        <v>4632</v>
      </c>
      <c r="W1946" s="18"/>
    </row>
    <row r="1947" ht="39.75" customHeight="1">
      <c r="A1947" s="18">
        <v>114.0</v>
      </c>
      <c r="B1947" s="18">
        <v>2026.0</v>
      </c>
      <c r="C1947" s="30" t="s">
        <v>23</v>
      </c>
      <c r="D1947" s="30" t="s">
        <v>24</v>
      </c>
      <c r="E1947" s="30" t="s">
        <v>1512</v>
      </c>
      <c r="F1947" s="29">
        <v>87335.0</v>
      </c>
      <c r="G1947" s="30" t="s">
        <v>66</v>
      </c>
      <c r="H1947" s="30" t="s">
        <v>313</v>
      </c>
      <c r="I1947" s="30" t="s">
        <v>86</v>
      </c>
      <c r="J1947" s="18"/>
      <c r="K1947" s="18"/>
      <c r="L1947" s="71">
        <v>0.0</v>
      </c>
      <c r="M1947" s="18"/>
      <c r="N1947" s="19">
        <v>0.0</v>
      </c>
      <c r="O1947" s="19">
        <v>0.0</v>
      </c>
      <c r="P1947" s="19">
        <f t="shared" si="213"/>
        <v>87335</v>
      </c>
      <c r="Q1947" s="30"/>
      <c r="R1947" s="30"/>
      <c r="S1947" s="30"/>
      <c r="T1947" s="30"/>
      <c r="U1947" s="30"/>
      <c r="V1947" s="30" t="s">
        <v>4633</v>
      </c>
      <c r="W1947" s="18"/>
    </row>
    <row r="1948" ht="39.75" customHeight="1">
      <c r="A1948" s="18">
        <v>115.0</v>
      </c>
      <c r="B1948" s="18">
        <v>2026.0</v>
      </c>
      <c r="C1948" s="30" t="s">
        <v>23</v>
      </c>
      <c r="D1948" s="30" t="s">
        <v>24</v>
      </c>
      <c r="E1948" s="30" t="s">
        <v>1512</v>
      </c>
      <c r="F1948" s="29">
        <v>250000.0</v>
      </c>
      <c r="G1948" s="30" t="s">
        <v>66</v>
      </c>
      <c r="H1948" s="30" t="s">
        <v>180</v>
      </c>
      <c r="I1948" s="30" t="s">
        <v>86</v>
      </c>
      <c r="J1948" s="18"/>
      <c r="K1948" s="18"/>
      <c r="L1948" s="71">
        <v>0.0</v>
      </c>
      <c r="M1948" s="18"/>
      <c r="N1948" s="19">
        <v>0.0</v>
      </c>
      <c r="O1948" s="19">
        <v>0.0</v>
      </c>
      <c r="P1948" s="19">
        <f t="shared" si="213"/>
        <v>250000</v>
      </c>
      <c r="Q1948" s="30"/>
      <c r="R1948" s="30"/>
      <c r="S1948" s="30"/>
      <c r="T1948" s="30"/>
      <c r="U1948" s="30"/>
      <c r="V1948" s="30" t="s">
        <v>4634</v>
      </c>
      <c r="W1948" s="18"/>
    </row>
    <row r="1949" ht="39.75" customHeight="1">
      <c r="A1949" s="18">
        <v>116.0</v>
      </c>
      <c r="B1949" s="18">
        <v>2026.0</v>
      </c>
      <c r="C1949" s="30" t="s">
        <v>23</v>
      </c>
      <c r="D1949" s="30" t="s">
        <v>24</v>
      </c>
      <c r="E1949" s="30" t="s">
        <v>1512</v>
      </c>
      <c r="F1949" s="29">
        <v>50000.0</v>
      </c>
      <c r="G1949" s="30" t="s">
        <v>713</v>
      </c>
      <c r="H1949" s="30" t="s">
        <v>313</v>
      </c>
      <c r="I1949" s="30" t="s">
        <v>347</v>
      </c>
      <c r="J1949" s="18"/>
      <c r="K1949" s="18"/>
      <c r="L1949" s="71">
        <v>0.0</v>
      </c>
      <c r="M1949" s="18"/>
      <c r="N1949" s="19">
        <v>0.0</v>
      </c>
      <c r="O1949" s="19">
        <v>0.0</v>
      </c>
      <c r="P1949" s="19">
        <f t="shared" si="213"/>
        <v>50000</v>
      </c>
      <c r="Q1949" s="30"/>
      <c r="R1949" s="30"/>
      <c r="S1949" s="30"/>
      <c r="T1949" s="30"/>
      <c r="U1949" s="30"/>
      <c r="V1949" s="30" t="s">
        <v>4635</v>
      </c>
      <c r="W1949" s="18"/>
    </row>
    <row r="1950" ht="39.75" customHeight="1">
      <c r="A1950" s="18">
        <v>117.0</v>
      </c>
      <c r="B1950" s="18">
        <v>2026.0</v>
      </c>
      <c r="C1950" s="30" t="s">
        <v>23</v>
      </c>
      <c r="D1950" s="30" t="s">
        <v>24</v>
      </c>
      <c r="E1950" s="30" t="s">
        <v>1512</v>
      </c>
      <c r="F1950" s="29">
        <v>500000.0</v>
      </c>
      <c r="G1950" s="30" t="s">
        <v>713</v>
      </c>
      <c r="H1950" s="30" t="s">
        <v>27</v>
      </c>
      <c r="I1950" s="30" t="s">
        <v>223</v>
      </c>
      <c r="J1950" s="18"/>
      <c r="K1950" s="18"/>
      <c r="L1950" s="71">
        <v>0.0</v>
      </c>
      <c r="M1950" s="18"/>
      <c r="N1950" s="19">
        <v>0.0</v>
      </c>
      <c r="O1950" s="19">
        <v>0.0</v>
      </c>
      <c r="P1950" s="19">
        <f t="shared" si="213"/>
        <v>500000</v>
      </c>
      <c r="Q1950" s="30"/>
      <c r="R1950" s="30"/>
      <c r="S1950" s="30"/>
      <c r="T1950" s="30"/>
      <c r="U1950" s="30"/>
      <c r="V1950" s="30" t="s">
        <v>4636</v>
      </c>
      <c r="W1950" s="18"/>
    </row>
    <row r="1951" ht="39.75" customHeight="1">
      <c r="A1951" s="18">
        <v>118.0</v>
      </c>
      <c r="B1951" s="18">
        <v>2026.0</v>
      </c>
      <c r="C1951" s="30" t="s">
        <v>23</v>
      </c>
      <c r="D1951" s="30" t="s">
        <v>24</v>
      </c>
      <c r="E1951" s="30" t="s">
        <v>1512</v>
      </c>
      <c r="F1951" s="29">
        <v>190000.0</v>
      </c>
      <c r="G1951" s="30" t="s">
        <v>4531</v>
      </c>
      <c r="H1951" s="30" t="s">
        <v>27</v>
      </c>
      <c r="I1951" s="30" t="s">
        <v>40</v>
      </c>
      <c r="J1951" s="18"/>
      <c r="K1951" s="18"/>
      <c r="L1951" s="71">
        <v>0.0</v>
      </c>
      <c r="M1951" s="18"/>
      <c r="N1951" s="19">
        <v>0.0</v>
      </c>
      <c r="O1951" s="19">
        <v>0.0</v>
      </c>
      <c r="P1951" s="19">
        <f t="shared" si="213"/>
        <v>190000</v>
      </c>
      <c r="Q1951" s="30"/>
      <c r="R1951" s="30"/>
      <c r="S1951" s="30"/>
      <c r="T1951" s="30"/>
      <c r="U1951" s="30"/>
      <c r="V1951" s="30" t="s">
        <v>4637</v>
      </c>
      <c r="W1951" s="18"/>
    </row>
    <row r="1952" ht="39.75" customHeight="1">
      <c r="A1952" s="18">
        <v>119.0</v>
      </c>
      <c r="B1952" s="18">
        <v>2026.0</v>
      </c>
      <c r="C1952" s="30" t="s">
        <v>23</v>
      </c>
      <c r="D1952" s="30" t="s">
        <v>24</v>
      </c>
      <c r="E1952" s="30" t="s">
        <v>1512</v>
      </c>
      <c r="F1952" s="29">
        <v>3237335.0</v>
      </c>
      <c r="G1952" s="30" t="s">
        <v>74</v>
      </c>
      <c r="H1952" s="30" t="s">
        <v>27</v>
      </c>
      <c r="I1952" s="30" t="s">
        <v>40</v>
      </c>
      <c r="J1952" s="18"/>
      <c r="K1952" s="18"/>
      <c r="L1952" s="71">
        <v>0.0</v>
      </c>
      <c r="M1952" s="18"/>
      <c r="N1952" s="19">
        <v>0.0</v>
      </c>
      <c r="O1952" s="19">
        <v>0.0</v>
      </c>
      <c r="P1952" s="19">
        <f t="shared" si="213"/>
        <v>3237335</v>
      </c>
      <c r="Q1952" s="30"/>
      <c r="R1952" s="30"/>
      <c r="S1952" s="30"/>
      <c r="T1952" s="30"/>
      <c r="U1952" s="30"/>
      <c r="V1952" s="30" t="s">
        <v>4638</v>
      </c>
      <c r="W1952" s="18"/>
    </row>
    <row r="1953" ht="39.75" customHeight="1">
      <c r="A1953" s="18">
        <v>120.0</v>
      </c>
      <c r="B1953" s="18">
        <v>2026.0</v>
      </c>
      <c r="C1953" s="30" t="s">
        <v>23</v>
      </c>
      <c r="D1953" s="30" t="s">
        <v>24</v>
      </c>
      <c r="E1953" s="30" t="s">
        <v>449</v>
      </c>
      <c r="F1953" s="29">
        <v>1618667.5</v>
      </c>
      <c r="G1953" s="30" t="s">
        <v>74</v>
      </c>
      <c r="H1953" s="30" t="s">
        <v>97</v>
      </c>
      <c r="I1953" s="30" t="s">
        <v>86</v>
      </c>
      <c r="J1953" s="18"/>
      <c r="K1953" s="18"/>
      <c r="L1953" s="71">
        <v>0.0</v>
      </c>
      <c r="M1953" s="18"/>
      <c r="N1953" s="19">
        <v>0.0</v>
      </c>
      <c r="O1953" s="19">
        <v>0.0</v>
      </c>
      <c r="P1953" s="19">
        <f t="shared" si="213"/>
        <v>1618667.5</v>
      </c>
      <c r="Q1953" s="30"/>
      <c r="R1953" s="30"/>
      <c r="S1953" s="30"/>
      <c r="T1953" s="30"/>
      <c r="U1953" s="30"/>
      <c r="V1953" s="30" t="s">
        <v>4639</v>
      </c>
      <c r="W1953" s="18"/>
    </row>
    <row r="1954" ht="39.75" customHeight="1">
      <c r="A1954" s="18">
        <v>121.0</v>
      </c>
      <c r="B1954" s="18">
        <v>2026.0</v>
      </c>
      <c r="C1954" s="30" t="s">
        <v>23</v>
      </c>
      <c r="D1954" s="30" t="s">
        <v>24</v>
      </c>
      <c r="E1954" s="30" t="s">
        <v>449</v>
      </c>
      <c r="F1954" s="29">
        <v>1618667.5</v>
      </c>
      <c r="G1954" s="30" t="s">
        <v>74</v>
      </c>
      <c r="H1954" s="30" t="s">
        <v>1673</v>
      </c>
      <c r="I1954" s="30" t="s">
        <v>86</v>
      </c>
      <c r="J1954" s="18"/>
      <c r="K1954" s="18"/>
      <c r="L1954" s="71">
        <v>0.0</v>
      </c>
      <c r="M1954" s="18"/>
      <c r="N1954" s="19">
        <v>0.0</v>
      </c>
      <c r="O1954" s="19">
        <v>0.0</v>
      </c>
      <c r="P1954" s="19">
        <f t="shared" si="213"/>
        <v>1618667.5</v>
      </c>
      <c r="Q1954" s="30"/>
      <c r="R1954" s="30"/>
      <c r="S1954" s="30"/>
      <c r="T1954" s="30"/>
      <c r="U1954" s="30"/>
      <c r="V1954" s="30" t="s">
        <v>4640</v>
      </c>
      <c r="W1954" s="18"/>
    </row>
    <row r="1955" ht="39.75" customHeight="1">
      <c r="A1955" s="18">
        <v>122.0</v>
      </c>
      <c r="B1955" s="18">
        <v>2026.0</v>
      </c>
      <c r="C1955" s="30" t="s">
        <v>23</v>
      </c>
      <c r="D1955" s="30" t="s">
        <v>24</v>
      </c>
      <c r="E1955" s="30" t="s">
        <v>449</v>
      </c>
      <c r="F1955" s="29">
        <v>3080335.0</v>
      </c>
      <c r="G1955" s="30" t="s">
        <v>110</v>
      </c>
      <c r="H1955" s="30" t="s">
        <v>75</v>
      </c>
      <c r="I1955" s="30" t="s">
        <v>86</v>
      </c>
      <c r="J1955" s="18"/>
      <c r="K1955" s="18"/>
      <c r="L1955" s="71">
        <v>0.0</v>
      </c>
      <c r="M1955" s="18"/>
      <c r="N1955" s="19">
        <v>0.0</v>
      </c>
      <c r="O1955" s="19">
        <v>0.0</v>
      </c>
      <c r="P1955" s="19">
        <f t="shared" si="213"/>
        <v>3080335</v>
      </c>
      <c r="Q1955" s="30"/>
      <c r="R1955" s="30"/>
      <c r="S1955" s="30"/>
      <c r="T1955" s="30"/>
      <c r="U1955" s="30"/>
      <c r="V1955" s="30" t="s">
        <v>4641</v>
      </c>
      <c r="W1955" s="18"/>
    </row>
    <row r="1956" ht="39.75" customHeight="1">
      <c r="A1956" s="18">
        <v>123.0</v>
      </c>
      <c r="B1956" s="18">
        <v>2026.0</v>
      </c>
      <c r="C1956" s="30" t="s">
        <v>23</v>
      </c>
      <c r="D1956" s="30" t="s">
        <v>24</v>
      </c>
      <c r="E1956" s="30" t="s">
        <v>449</v>
      </c>
      <c r="F1956" s="29">
        <v>157000.0</v>
      </c>
      <c r="G1956" s="30" t="s">
        <v>4531</v>
      </c>
      <c r="H1956" s="30" t="s">
        <v>1057</v>
      </c>
      <c r="I1956" s="30" t="s">
        <v>40</v>
      </c>
      <c r="J1956" s="18"/>
      <c r="K1956" s="18"/>
      <c r="L1956" s="71">
        <v>0.0</v>
      </c>
      <c r="M1956" s="18"/>
      <c r="N1956" s="19">
        <v>0.0</v>
      </c>
      <c r="O1956" s="19">
        <v>0.0</v>
      </c>
      <c r="P1956" s="19">
        <f t="shared" si="213"/>
        <v>157000</v>
      </c>
      <c r="Q1956" s="30"/>
      <c r="R1956" s="30"/>
      <c r="S1956" s="30"/>
      <c r="T1956" s="30"/>
      <c r="U1956" s="30"/>
      <c r="V1956" s="30" t="s">
        <v>4642</v>
      </c>
      <c r="W1956" s="18"/>
    </row>
    <row r="1957" ht="39.75" customHeight="1">
      <c r="A1957" s="18">
        <v>124.0</v>
      </c>
      <c r="B1957" s="18">
        <v>2026.0</v>
      </c>
      <c r="C1957" s="30" t="s">
        <v>23</v>
      </c>
      <c r="D1957" s="30" t="s">
        <v>24</v>
      </c>
      <c r="E1957" s="30" t="s">
        <v>459</v>
      </c>
      <c r="F1957" s="29">
        <v>225000.0</v>
      </c>
      <c r="G1957" s="30" t="s">
        <v>260</v>
      </c>
      <c r="H1957" s="30" t="s">
        <v>27</v>
      </c>
      <c r="I1957" s="30" t="s">
        <v>67</v>
      </c>
      <c r="J1957" s="18"/>
      <c r="K1957" s="18"/>
      <c r="L1957" s="71">
        <v>0.0</v>
      </c>
      <c r="M1957" s="18"/>
      <c r="N1957" s="19">
        <v>0.0</v>
      </c>
      <c r="O1957" s="19">
        <v>0.0</v>
      </c>
      <c r="P1957" s="19">
        <f t="shared" si="213"/>
        <v>225000</v>
      </c>
      <c r="Q1957" s="30"/>
      <c r="R1957" s="30"/>
      <c r="S1957" s="30"/>
      <c r="T1957" s="30"/>
      <c r="U1957" s="30"/>
      <c r="V1957" s="30" t="s">
        <v>4643</v>
      </c>
      <c r="W1957" s="18"/>
    </row>
    <row r="1958" ht="39.75" customHeight="1">
      <c r="A1958" s="18">
        <v>125.0</v>
      </c>
      <c r="B1958" s="18">
        <v>2026.0</v>
      </c>
      <c r="C1958" s="30" t="s">
        <v>23</v>
      </c>
      <c r="D1958" s="30" t="s">
        <v>24</v>
      </c>
      <c r="E1958" s="30" t="s">
        <v>459</v>
      </c>
      <c r="F1958" s="29">
        <v>300000.0</v>
      </c>
      <c r="G1958" s="30" t="s">
        <v>713</v>
      </c>
      <c r="H1958" s="30" t="s">
        <v>27</v>
      </c>
      <c r="I1958" s="30" t="s">
        <v>40</v>
      </c>
      <c r="J1958" s="18"/>
      <c r="K1958" s="18"/>
      <c r="L1958" s="71">
        <v>0.0</v>
      </c>
      <c r="M1958" s="18"/>
      <c r="N1958" s="19">
        <v>0.0</v>
      </c>
      <c r="O1958" s="19">
        <v>0.0</v>
      </c>
      <c r="P1958" s="19">
        <f t="shared" si="213"/>
        <v>300000</v>
      </c>
      <c r="Q1958" s="30"/>
      <c r="R1958" s="30"/>
      <c r="S1958" s="30"/>
      <c r="T1958" s="30"/>
      <c r="U1958" s="30"/>
      <c r="V1958" s="30" t="s">
        <v>4644</v>
      </c>
      <c r="W1958" s="18"/>
    </row>
    <row r="1959" ht="39.75" customHeight="1">
      <c r="A1959" s="18">
        <v>126.0</v>
      </c>
      <c r="B1959" s="18">
        <v>2026.0</v>
      </c>
      <c r="C1959" s="30" t="s">
        <v>23</v>
      </c>
      <c r="D1959" s="30" t="s">
        <v>24</v>
      </c>
      <c r="E1959" s="30" t="s">
        <v>459</v>
      </c>
      <c r="F1959" s="29">
        <v>200000.0</v>
      </c>
      <c r="G1959" s="30" t="s">
        <v>4645</v>
      </c>
      <c r="H1959" s="30" t="s">
        <v>27</v>
      </c>
      <c r="I1959" s="30" t="s">
        <v>40</v>
      </c>
      <c r="J1959" s="18"/>
      <c r="K1959" s="18"/>
      <c r="L1959" s="71">
        <v>0.0</v>
      </c>
      <c r="M1959" s="18"/>
      <c r="N1959" s="19">
        <v>0.0</v>
      </c>
      <c r="O1959" s="19">
        <v>0.0</v>
      </c>
      <c r="P1959" s="19">
        <f t="shared" si="213"/>
        <v>200000</v>
      </c>
      <c r="Q1959" s="30"/>
      <c r="R1959" s="30"/>
      <c r="S1959" s="30"/>
      <c r="T1959" s="30"/>
      <c r="U1959" s="30"/>
      <c r="V1959" s="30" t="s">
        <v>4646</v>
      </c>
      <c r="W1959" s="18"/>
    </row>
    <row r="1960" ht="39.75" customHeight="1">
      <c r="A1960" s="18">
        <v>127.0</v>
      </c>
      <c r="B1960" s="18">
        <v>2026.0</v>
      </c>
      <c r="C1960" s="30" t="s">
        <v>23</v>
      </c>
      <c r="D1960" s="30" t="s">
        <v>24</v>
      </c>
      <c r="E1960" s="30" t="s">
        <v>459</v>
      </c>
      <c r="F1960" s="29">
        <v>150000.0</v>
      </c>
      <c r="G1960" s="30" t="s">
        <v>260</v>
      </c>
      <c r="H1960" s="30" t="s">
        <v>27</v>
      </c>
      <c r="I1960" s="30" t="s">
        <v>40</v>
      </c>
      <c r="J1960" s="18"/>
      <c r="K1960" s="18"/>
      <c r="L1960" s="71">
        <v>0.0</v>
      </c>
      <c r="M1960" s="18"/>
      <c r="N1960" s="19">
        <v>0.0</v>
      </c>
      <c r="O1960" s="19">
        <v>0.0</v>
      </c>
      <c r="P1960" s="19">
        <f t="shared" si="213"/>
        <v>150000</v>
      </c>
      <c r="Q1960" s="30"/>
      <c r="R1960" s="30"/>
      <c r="S1960" s="30"/>
      <c r="T1960" s="30"/>
      <c r="U1960" s="30"/>
      <c r="V1960" s="30" t="s">
        <v>4647</v>
      </c>
      <c r="W1960" s="18"/>
    </row>
    <row r="1961" ht="39.75" customHeight="1">
      <c r="A1961" s="18">
        <v>128.0</v>
      </c>
      <c r="B1961" s="18">
        <v>2026.0</v>
      </c>
      <c r="C1961" s="30" t="s">
        <v>23</v>
      </c>
      <c r="D1961" s="30" t="s">
        <v>24</v>
      </c>
      <c r="E1961" s="30" t="s">
        <v>459</v>
      </c>
      <c r="F1961" s="29">
        <v>75000.0</v>
      </c>
      <c r="G1961" s="30" t="s">
        <v>260</v>
      </c>
      <c r="H1961" s="30" t="s">
        <v>27</v>
      </c>
      <c r="I1961" s="30" t="s">
        <v>40</v>
      </c>
      <c r="J1961" s="18"/>
      <c r="K1961" s="18"/>
      <c r="L1961" s="71">
        <v>0.0</v>
      </c>
      <c r="M1961" s="18"/>
      <c r="N1961" s="19">
        <v>0.0</v>
      </c>
      <c r="O1961" s="19">
        <v>0.0</v>
      </c>
      <c r="P1961" s="19">
        <f t="shared" si="213"/>
        <v>75000</v>
      </c>
      <c r="Q1961" s="30"/>
      <c r="R1961" s="30"/>
      <c r="S1961" s="30"/>
      <c r="T1961" s="30"/>
      <c r="U1961" s="30"/>
      <c r="V1961" s="30" t="s">
        <v>4648</v>
      </c>
      <c r="W1961" s="18"/>
    </row>
    <row r="1962" ht="39.75" customHeight="1">
      <c r="A1962" s="18">
        <v>129.0</v>
      </c>
      <c r="B1962" s="18">
        <v>2026.0</v>
      </c>
      <c r="C1962" s="30" t="s">
        <v>23</v>
      </c>
      <c r="D1962" s="30" t="s">
        <v>24</v>
      </c>
      <c r="E1962" s="30" t="s">
        <v>459</v>
      </c>
      <c r="F1962" s="29">
        <v>600000.0</v>
      </c>
      <c r="G1962" s="30" t="s">
        <v>1671</v>
      </c>
      <c r="H1962" s="30" t="s">
        <v>27</v>
      </c>
      <c r="I1962" s="30" t="s">
        <v>616</v>
      </c>
      <c r="J1962" s="18"/>
      <c r="K1962" s="18"/>
      <c r="L1962" s="71">
        <v>0.0</v>
      </c>
      <c r="M1962" s="18"/>
      <c r="N1962" s="19">
        <v>0.0</v>
      </c>
      <c r="O1962" s="19">
        <v>0.0</v>
      </c>
      <c r="P1962" s="19">
        <f t="shared" si="213"/>
        <v>600000</v>
      </c>
      <c r="Q1962" s="30"/>
      <c r="R1962" s="30"/>
      <c r="S1962" s="30"/>
      <c r="T1962" s="30"/>
      <c r="U1962" s="30"/>
      <c r="V1962" s="30" t="s">
        <v>4649</v>
      </c>
      <c r="W1962" s="18"/>
    </row>
    <row r="1963" ht="39.75" customHeight="1">
      <c r="A1963" s="18">
        <v>129.0</v>
      </c>
      <c r="B1963" s="18">
        <v>2026.0</v>
      </c>
      <c r="C1963" s="30" t="s">
        <v>23</v>
      </c>
      <c r="D1963" s="30" t="s">
        <v>24</v>
      </c>
      <c r="E1963" s="30" t="s">
        <v>459</v>
      </c>
      <c r="F1963" s="29">
        <v>200000.0</v>
      </c>
      <c r="G1963" s="30" t="s">
        <v>1671</v>
      </c>
      <c r="H1963" s="30" t="s">
        <v>27</v>
      </c>
      <c r="I1963" s="30" t="s">
        <v>67</v>
      </c>
      <c r="J1963" s="18"/>
      <c r="K1963" s="18"/>
      <c r="L1963" s="71">
        <v>0.0</v>
      </c>
      <c r="M1963" s="18"/>
      <c r="N1963" s="19">
        <v>0.0</v>
      </c>
      <c r="O1963" s="19">
        <v>0.0</v>
      </c>
      <c r="P1963" s="19">
        <f t="shared" si="213"/>
        <v>200000</v>
      </c>
      <c r="Q1963" s="30"/>
      <c r="R1963" s="30"/>
      <c r="S1963" s="30"/>
      <c r="T1963" s="30"/>
      <c r="U1963" s="30"/>
      <c r="V1963" s="30" t="s">
        <v>4649</v>
      </c>
      <c r="W1963" s="18"/>
    </row>
    <row r="1964" ht="39.75" customHeight="1">
      <c r="A1964" s="18">
        <v>130.0</v>
      </c>
      <c r="B1964" s="18">
        <v>2026.0</v>
      </c>
      <c r="C1964" s="30" t="s">
        <v>23</v>
      </c>
      <c r="D1964" s="30" t="s">
        <v>24</v>
      </c>
      <c r="E1964" s="30" t="s">
        <v>459</v>
      </c>
      <c r="F1964" s="29">
        <v>99105.0</v>
      </c>
      <c r="G1964" s="30" t="s">
        <v>2299</v>
      </c>
      <c r="H1964" s="30" t="s">
        <v>27</v>
      </c>
      <c r="I1964" s="30" t="s">
        <v>4650</v>
      </c>
      <c r="J1964" s="18"/>
      <c r="K1964" s="18"/>
      <c r="L1964" s="71">
        <v>0.0</v>
      </c>
      <c r="M1964" s="18"/>
      <c r="N1964" s="19">
        <v>0.0</v>
      </c>
      <c r="O1964" s="19">
        <v>0.0</v>
      </c>
      <c r="P1964" s="19">
        <f t="shared" si="213"/>
        <v>99105</v>
      </c>
      <c r="Q1964" s="30"/>
      <c r="R1964" s="30"/>
      <c r="S1964" s="30"/>
      <c r="T1964" s="30"/>
      <c r="U1964" s="30"/>
      <c r="V1964" s="30" t="s">
        <v>4651</v>
      </c>
      <c r="W1964" s="18"/>
    </row>
    <row r="1965" ht="39.75" customHeight="1">
      <c r="A1965" s="18">
        <v>130.0</v>
      </c>
      <c r="B1965" s="18">
        <v>2026.0</v>
      </c>
      <c r="C1965" s="30" t="s">
        <v>23</v>
      </c>
      <c r="D1965" s="30" t="s">
        <v>24</v>
      </c>
      <c r="E1965" s="30" t="s">
        <v>459</v>
      </c>
      <c r="F1965" s="29">
        <v>180752.0</v>
      </c>
      <c r="G1965" s="30" t="s">
        <v>2299</v>
      </c>
      <c r="H1965" s="30" t="s">
        <v>27</v>
      </c>
      <c r="I1965" s="30" t="s">
        <v>616</v>
      </c>
      <c r="J1965" s="18"/>
      <c r="K1965" s="18"/>
      <c r="L1965" s="71">
        <v>0.0</v>
      </c>
      <c r="M1965" s="18"/>
      <c r="N1965" s="19">
        <v>0.0</v>
      </c>
      <c r="O1965" s="19">
        <v>0.0</v>
      </c>
      <c r="P1965" s="19">
        <f t="shared" si="213"/>
        <v>180752</v>
      </c>
      <c r="Q1965" s="30"/>
      <c r="R1965" s="30"/>
      <c r="S1965" s="30"/>
      <c r="T1965" s="30"/>
      <c r="U1965" s="30"/>
      <c r="V1965" s="30" t="s">
        <v>4651</v>
      </c>
      <c r="W1965" s="18"/>
    </row>
    <row r="1966" ht="39.75" customHeight="1">
      <c r="A1966" s="18">
        <v>131.0</v>
      </c>
      <c r="B1966" s="18">
        <v>2026.0</v>
      </c>
      <c r="C1966" s="30" t="s">
        <v>23</v>
      </c>
      <c r="D1966" s="30" t="s">
        <v>24</v>
      </c>
      <c r="E1966" s="30" t="s">
        <v>459</v>
      </c>
      <c r="F1966" s="29">
        <v>120143.0</v>
      </c>
      <c r="G1966" s="30" t="s">
        <v>2299</v>
      </c>
      <c r="H1966" s="30" t="s">
        <v>27</v>
      </c>
      <c r="I1966" s="30" t="s">
        <v>4652</v>
      </c>
      <c r="J1966" s="18"/>
      <c r="K1966" s="18"/>
      <c r="L1966" s="71">
        <v>0.0</v>
      </c>
      <c r="M1966" s="18"/>
      <c r="N1966" s="19">
        <v>0.0</v>
      </c>
      <c r="O1966" s="19">
        <v>0.0</v>
      </c>
      <c r="P1966" s="19">
        <f t="shared" si="213"/>
        <v>120143</v>
      </c>
      <c r="Q1966" s="30"/>
      <c r="R1966" s="30"/>
      <c r="S1966" s="30"/>
      <c r="T1966" s="30"/>
      <c r="U1966" s="30"/>
      <c r="V1966" s="30" t="s">
        <v>4651</v>
      </c>
      <c r="W1966" s="18"/>
    </row>
    <row r="1967" ht="39.75" customHeight="1">
      <c r="A1967" s="18">
        <v>132.0</v>
      </c>
      <c r="B1967" s="18">
        <v>2026.0</v>
      </c>
      <c r="C1967" s="30" t="s">
        <v>23</v>
      </c>
      <c r="D1967" s="30" t="s">
        <v>24</v>
      </c>
      <c r="E1967" s="30" t="s">
        <v>459</v>
      </c>
      <c r="F1967" s="29">
        <v>200000.0</v>
      </c>
      <c r="G1967" s="30" t="s">
        <v>174</v>
      </c>
      <c r="H1967" s="30" t="s">
        <v>27</v>
      </c>
      <c r="I1967" s="30" t="s">
        <v>40</v>
      </c>
      <c r="J1967" s="18"/>
      <c r="K1967" s="18"/>
      <c r="L1967" s="71">
        <v>0.0</v>
      </c>
      <c r="M1967" s="18"/>
      <c r="N1967" s="19">
        <v>0.0</v>
      </c>
      <c r="O1967" s="19">
        <v>0.0</v>
      </c>
      <c r="P1967" s="19">
        <f t="shared" si="213"/>
        <v>200000</v>
      </c>
      <c r="Q1967" s="30"/>
      <c r="R1967" s="30"/>
      <c r="S1967" s="30"/>
      <c r="T1967" s="30"/>
      <c r="U1967" s="30"/>
      <c r="V1967" s="30" t="s">
        <v>4653</v>
      </c>
      <c r="W1967" s="18"/>
    </row>
    <row r="1968" ht="39.75" customHeight="1">
      <c r="A1968" s="18">
        <v>133.0</v>
      </c>
      <c r="B1968" s="18">
        <v>2026.0</v>
      </c>
      <c r="C1968" s="30" t="s">
        <v>23</v>
      </c>
      <c r="D1968" s="30" t="s">
        <v>24</v>
      </c>
      <c r="E1968" s="30" t="s">
        <v>459</v>
      </c>
      <c r="F1968" s="29">
        <v>812335.0</v>
      </c>
      <c r="G1968" s="30" t="s">
        <v>4531</v>
      </c>
      <c r="H1968" s="30" t="s">
        <v>27</v>
      </c>
      <c r="I1968" s="30" t="s">
        <v>67</v>
      </c>
      <c r="J1968" s="18"/>
      <c r="K1968" s="18"/>
      <c r="L1968" s="71">
        <v>0.0</v>
      </c>
      <c r="M1968" s="18"/>
      <c r="N1968" s="19">
        <v>0.0</v>
      </c>
      <c r="O1968" s="19">
        <v>0.0</v>
      </c>
      <c r="P1968" s="19">
        <f t="shared" si="213"/>
        <v>812335</v>
      </c>
      <c r="Q1968" s="30"/>
      <c r="R1968" s="30"/>
      <c r="S1968" s="30"/>
      <c r="T1968" s="30"/>
      <c r="U1968" s="30"/>
      <c r="V1968" s="30" t="s">
        <v>4654</v>
      </c>
      <c r="W1968" s="18"/>
    </row>
    <row r="1969" ht="39.75" customHeight="1">
      <c r="A1969" s="18">
        <v>134.0</v>
      </c>
      <c r="B1969" s="18">
        <v>2026.0</v>
      </c>
      <c r="C1969" s="30" t="s">
        <v>23</v>
      </c>
      <c r="D1969" s="30" t="s">
        <v>24</v>
      </c>
      <c r="E1969" s="30" t="s">
        <v>459</v>
      </c>
      <c r="F1969" s="29">
        <v>3237335.0</v>
      </c>
      <c r="G1969" s="30" t="s">
        <v>74</v>
      </c>
      <c r="H1969" s="30" t="s">
        <v>27</v>
      </c>
      <c r="I1969" s="30" t="s">
        <v>67</v>
      </c>
      <c r="J1969" s="18"/>
      <c r="K1969" s="18"/>
      <c r="L1969" s="71">
        <v>0.0</v>
      </c>
      <c r="M1969" s="18"/>
      <c r="N1969" s="19">
        <v>0.0</v>
      </c>
      <c r="O1969" s="19">
        <v>0.0</v>
      </c>
      <c r="P1969" s="19">
        <f t="shared" si="213"/>
        <v>3237335</v>
      </c>
      <c r="Q1969" s="30"/>
      <c r="R1969" s="30"/>
      <c r="S1969" s="30"/>
      <c r="T1969" s="30"/>
      <c r="U1969" s="30"/>
      <c r="V1969" s="30" t="s">
        <v>4655</v>
      </c>
      <c r="W1969" s="18"/>
    </row>
    <row r="1970" ht="39.75" customHeight="1">
      <c r="A1970" s="18">
        <v>135.0</v>
      </c>
      <c r="B1970" s="18">
        <v>2026.0</v>
      </c>
      <c r="C1970" s="30" t="s">
        <v>23</v>
      </c>
      <c r="D1970" s="30" t="s">
        <v>24</v>
      </c>
      <c r="E1970" s="30" t="s">
        <v>459</v>
      </c>
      <c r="F1970" s="29">
        <v>75000.0</v>
      </c>
      <c r="G1970" s="30" t="s">
        <v>260</v>
      </c>
      <c r="H1970" s="30" t="s">
        <v>27</v>
      </c>
      <c r="I1970" s="30" t="s">
        <v>347</v>
      </c>
      <c r="J1970" s="18"/>
      <c r="K1970" s="18"/>
      <c r="L1970" s="71">
        <v>0.0</v>
      </c>
      <c r="M1970" s="18"/>
      <c r="N1970" s="19">
        <v>0.0</v>
      </c>
      <c r="O1970" s="19">
        <v>0.0</v>
      </c>
      <c r="P1970" s="19">
        <f t="shared" si="213"/>
        <v>75000</v>
      </c>
      <c r="Q1970" s="30"/>
      <c r="R1970" s="30"/>
      <c r="S1970" s="30"/>
      <c r="T1970" s="30"/>
      <c r="U1970" s="30"/>
      <c r="V1970" s="30" t="s">
        <v>4656</v>
      </c>
      <c r="W1970" s="18"/>
    </row>
    <row r="1971" ht="39.75" customHeight="1">
      <c r="A1971" s="18">
        <v>136.0</v>
      </c>
      <c r="B1971" s="18">
        <v>2026.0</v>
      </c>
      <c r="C1971" s="30" t="s">
        <v>23</v>
      </c>
      <c r="D1971" s="30" t="s">
        <v>24</v>
      </c>
      <c r="E1971" s="30" t="s">
        <v>469</v>
      </c>
      <c r="F1971" s="29">
        <v>3237335.0</v>
      </c>
      <c r="G1971" s="30" t="s">
        <v>260</v>
      </c>
      <c r="H1971" s="30" t="s">
        <v>27</v>
      </c>
      <c r="I1971" s="30" t="s">
        <v>67</v>
      </c>
      <c r="J1971" s="18"/>
      <c r="K1971" s="18"/>
      <c r="L1971" s="71">
        <v>0.0</v>
      </c>
      <c r="M1971" s="18"/>
      <c r="N1971" s="19">
        <v>0.0</v>
      </c>
      <c r="O1971" s="19">
        <v>0.0</v>
      </c>
      <c r="P1971" s="19">
        <f t="shared" si="213"/>
        <v>3237335</v>
      </c>
      <c r="Q1971" s="30"/>
      <c r="R1971" s="30"/>
      <c r="S1971" s="30"/>
      <c r="T1971" s="30"/>
      <c r="U1971" s="30"/>
      <c r="V1971" s="30" t="s">
        <v>4657</v>
      </c>
      <c r="W1971" s="18"/>
    </row>
    <row r="1972" ht="39.75" customHeight="1">
      <c r="A1972" s="18">
        <v>137.0</v>
      </c>
      <c r="B1972" s="18">
        <v>2026.0</v>
      </c>
      <c r="C1972" s="30" t="s">
        <v>23</v>
      </c>
      <c r="D1972" s="30" t="s">
        <v>24</v>
      </c>
      <c r="E1972" s="30" t="s">
        <v>469</v>
      </c>
      <c r="F1972" s="29">
        <v>1737335.0</v>
      </c>
      <c r="G1972" s="30" t="s">
        <v>74</v>
      </c>
      <c r="H1972" s="30" t="s">
        <v>27</v>
      </c>
      <c r="I1972" s="30" t="s">
        <v>46</v>
      </c>
      <c r="J1972" s="18"/>
      <c r="K1972" s="18"/>
      <c r="L1972" s="71">
        <v>0.0</v>
      </c>
      <c r="M1972" s="18"/>
      <c r="N1972" s="19">
        <v>0.0</v>
      </c>
      <c r="O1972" s="19">
        <v>0.0</v>
      </c>
      <c r="P1972" s="19">
        <f t="shared" si="213"/>
        <v>1737335</v>
      </c>
      <c r="Q1972" s="30"/>
      <c r="R1972" s="30"/>
      <c r="S1972" s="30"/>
      <c r="T1972" s="30"/>
      <c r="U1972" s="30"/>
      <c r="V1972" s="30" t="s">
        <v>4658</v>
      </c>
      <c r="W1972" s="18"/>
    </row>
    <row r="1973" ht="39.75" customHeight="1">
      <c r="A1973" s="18">
        <v>138.0</v>
      </c>
      <c r="B1973" s="18">
        <v>2026.0</v>
      </c>
      <c r="C1973" s="30" t="s">
        <v>23</v>
      </c>
      <c r="D1973" s="30" t="s">
        <v>24</v>
      </c>
      <c r="E1973" s="30" t="s">
        <v>469</v>
      </c>
      <c r="F1973" s="29">
        <v>1500000.0</v>
      </c>
      <c r="G1973" s="30" t="s">
        <v>74</v>
      </c>
      <c r="H1973" s="30" t="s">
        <v>1673</v>
      </c>
      <c r="I1973" s="30" t="s">
        <v>86</v>
      </c>
      <c r="J1973" s="18"/>
      <c r="K1973" s="18"/>
      <c r="L1973" s="71">
        <v>0.0</v>
      </c>
      <c r="M1973" s="18"/>
      <c r="N1973" s="19">
        <v>0.0</v>
      </c>
      <c r="O1973" s="19">
        <v>0.0</v>
      </c>
      <c r="P1973" s="19">
        <f t="shared" si="213"/>
        <v>1500000</v>
      </c>
      <c r="Q1973" s="30"/>
      <c r="R1973" s="30"/>
      <c r="S1973" s="30"/>
      <c r="T1973" s="30"/>
      <c r="U1973" s="30"/>
      <c r="V1973" s="30" t="s">
        <v>4659</v>
      </c>
      <c r="W1973" s="18"/>
    </row>
    <row r="1974" ht="39.75" customHeight="1">
      <c r="A1974" s="18">
        <v>139.0</v>
      </c>
      <c r="B1974" s="18">
        <v>2026.0</v>
      </c>
      <c r="C1974" s="18" t="s">
        <v>495</v>
      </c>
      <c r="D1974" s="29" t="s">
        <v>24</v>
      </c>
      <c r="E1974" s="30" t="s">
        <v>729</v>
      </c>
      <c r="F1974" s="29">
        <v>3237335.0</v>
      </c>
      <c r="G1974" s="30" t="s">
        <v>66</v>
      </c>
      <c r="H1974" s="30" t="s">
        <v>27</v>
      </c>
      <c r="I1974" s="30" t="s">
        <v>67</v>
      </c>
      <c r="J1974" s="18"/>
      <c r="K1974" s="18"/>
      <c r="L1974" s="71">
        <v>0.0</v>
      </c>
      <c r="M1974" s="18"/>
      <c r="N1974" s="19">
        <v>0.0</v>
      </c>
      <c r="O1974" s="19">
        <v>0.0</v>
      </c>
      <c r="P1974" s="19">
        <f t="shared" si="213"/>
        <v>3237335</v>
      </c>
      <c r="Q1974" s="30"/>
      <c r="R1974" s="30"/>
      <c r="S1974" s="30"/>
      <c r="T1974" s="30"/>
      <c r="U1974" s="30"/>
      <c r="V1974" s="30" t="s">
        <v>4537</v>
      </c>
      <c r="W1974" s="18"/>
    </row>
    <row r="1975" ht="39.75" customHeight="1">
      <c r="A1975" s="18">
        <v>140.0</v>
      </c>
      <c r="B1975" s="18">
        <v>2026.0</v>
      </c>
      <c r="C1975" s="18" t="s">
        <v>495</v>
      </c>
      <c r="D1975" s="29" t="s">
        <v>24</v>
      </c>
      <c r="E1975" s="30" t="s">
        <v>729</v>
      </c>
      <c r="F1975" s="29">
        <v>887335.0</v>
      </c>
      <c r="G1975" s="30" t="s">
        <v>260</v>
      </c>
      <c r="H1975" s="30" t="s">
        <v>180</v>
      </c>
      <c r="I1975" s="30" t="s">
        <v>80</v>
      </c>
      <c r="J1975" s="18"/>
      <c r="K1975" s="18"/>
      <c r="L1975" s="71">
        <v>0.0</v>
      </c>
      <c r="M1975" s="18"/>
      <c r="N1975" s="19">
        <v>0.0</v>
      </c>
      <c r="O1975" s="19">
        <v>0.0</v>
      </c>
      <c r="P1975" s="19">
        <f t="shared" si="213"/>
        <v>887335</v>
      </c>
      <c r="Q1975" s="30"/>
      <c r="R1975" s="30"/>
      <c r="S1975" s="30"/>
      <c r="T1975" s="30"/>
      <c r="U1975" s="30"/>
      <c r="V1975" s="30" t="s">
        <v>4660</v>
      </c>
      <c r="W1975" s="18"/>
    </row>
    <row r="1976" ht="39.75" customHeight="1">
      <c r="A1976" s="18">
        <v>141.0</v>
      </c>
      <c r="B1976" s="18">
        <v>2026.0</v>
      </c>
      <c r="C1976" s="18" t="s">
        <v>495</v>
      </c>
      <c r="D1976" s="29" t="s">
        <v>24</v>
      </c>
      <c r="E1976" s="30" t="s">
        <v>729</v>
      </c>
      <c r="F1976" s="29">
        <v>150000.0</v>
      </c>
      <c r="G1976" s="30" t="s">
        <v>713</v>
      </c>
      <c r="H1976" s="30" t="s">
        <v>27</v>
      </c>
      <c r="I1976" s="30" t="s">
        <v>40</v>
      </c>
      <c r="J1976" s="18"/>
      <c r="K1976" s="18"/>
      <c r="L1976" s="71">
        <v>0.0</v>
      </c>
      <c r="M1976" s="18"/>
      <c r="N1976" s="19">
        <v>0.0</v>
      </c>
      <c r="O1976" s="19">
        <v>0.0</v>
      </c>
      <c r="P1976" s="19">
        <f t="shared" si="213"/>
        <v>150000</v>
      </c>
      <c r="Q1976" s="30"/>
      <c r="R1976" s="30"/>
      <c r="S1976" s="30"/>
      <c r="T1976" s="30"/>
      <c r="U1976" s="30"/>
      <c r="V1976" s="30" t="s">
        <v>4661</v>
      </c>
      <c r="W1976" s="18"/>
    </row>
    <row r="1977" ht="39.75" customHeight="1">
      <c r="A1977" s="18">
        <v>142.0</v>
      </c>
      <c r="B1977" s="18">
        <v>2026.0</v>
      </c>
      <c r="C1977" s="18" t="s">
        <v>495</v>
      </c>
      <c r="D1977" s="29" t="s">
        <v>24</v>
      </c>
      <c r="E1977" s="30" t="s">
        <v>729</v>
      </c>
      <c r="F1977" s="29">
        <v>600000.0</v>
      </c>
      <c r="G1977" s="30" t="s">
        <v>66</v>
      </c>
      <c r="H1977" s="30" t="s">
        <v>129</v>
      </c>
      <c r="I1977" s="30" t="s">
        <v>223</v>
      </c>
      <c r="J1977" s="18"/>
      <c r="K1977" s="18"/>
      <c r="L1977" s="71">
        <v>0.0</v>
      </c>
      <c r="M1977" s="18"/>
      <c r="N1977" s="19">
        <v>0.0</v>
      </c>
      <c r="O1977" s="19">
        <v>0.0</v>
      </c>
      <c r="P1977" s="19">
        <f t="shared" si="213"/>
        <v>600000</v>
      </c>
      <c r="Q1977" s="30"/>
      <c r="R1977" s="30"/>
      <c r="S1977" s="30"/>
      <c r="T1977" s="30"/>
      <c r="U1977" s="30"/>
      <c r="V1977" s="30" t="s">
        <v>4662</v>
      </c>
      <c r="W1977" s="18"/>
    </row>
    <row r="1978" ht="39.75" customHeight="1">
      <c r="A1978" s="18">
        <v>143.0</v>
      </c>
      <c r="B1978" s="18">
        <v>2026.0</v>
      </c>
      <c r="C1978" s="18" t="s">
        <v>495</v>
      </c>
      <c r="D1978" s="29" t="s">
        <v>24</v>
      </c>
      <c r="E1978" s="30" t="s">
        <v>729</v>
      </c>
      <c r="F1978" s="29">
        <v>600000.0</v>
      </c>
      <c r="G1978" s="30" t="s">
        <v>66</v>
      </c>
      <c r="H1978" s="30" t="s">
        <v>541</v>
      </c>
      <c r="I1978" s="30" t="s">
        <v>80</v>
      </c>
      <c r="J1978" s="18"/>
      <c r="K1978" s="18"/>
      <c r="L1978" s="71">
        <v>0.0</v>
      </c>
      <c r="M1978" s="18"/>
      <c r="N1978" s="19">
        <v>0.0</v>
      </c>
      <c r="O1978" s="19">
        <v>0.0</v>
      </c>
      <c r="P1978" s="19">
        <f t="shared" si="213"/>
        <v>600000</v>
      </c>
      <c r="Q1978" s="30"/>
      <c r="R1978" s="30"/>
      <c r="S1978" s="30"/>
      <c r="T1978" s="30"/>
      <c r="U1978" s="30"/>
      <c r="V1978" s="30" t="s">
        <v>4663</v>
      </c>
      <c r="W1978" s="18"/>
    </row>
    <row r="1979" ht="39.75" customHeight="1">
      <c r="A1979" s="18">
        <v>144.0</v>
      </c>
      <c r="B1979" s="18">
        <v>2026.0</v>
      </c>
      <c r="C1979" s="18" t="s">
        <v>495</v>
      </c>
      <c r="D1979" s="29" t="s">
        <v>24</v>
      </c>
      <c r="E1979" s="30" t="s">
        <v>729</v>
      </c>
      <c r="F1979" s="29">
        <v>1000000.0</v>
      </c>
      <c r="G1979" s="30" t="s">
        <v>66</v>
      </c>
      <c r="H1979" s="30" t="s">
        <v>79</v>
      </c>
      <c r="I1979" s="30" t="s">
        <v>86</v>
      </c>
      <c r="J1979" s="18"/>
      <c r="K1979" s="18"/>
      <c r="L1979" s="71">
        <v>0.0</v>
      </c>
      <c r="M1979" s="18"/>
      <c r="N1979" s="19">
        <v>0.0</v>
      </c>
      <c r="O1979" s="19">
        <v>0.0</v>
      </c>
      <c r="P1979" s="19">
        <f t="shared" si="213"/>
        <v>1000000</v>
      </c>
      <c r="Q1979" s="30"/>
      <c r="R1979" s="30"/>
      <c r="S1979" s="30"/>
      <c r="T1979" s="30"/>
      <c r="U1979" s="30"/>
      <c r="V1979" s="30" t="s">
        <v>4664</v>
      </c>
      <c r="W1979" s="18"/>
    </row>
    <row r="1980" ht="39.75" customHeight="1">
      <c r="A1980" s="18">
        <v>145.0</v>
      </c>
      <c r="B1980" s="18">
        <v>2026.0</v>
      </c>
      <c r="C1980" s="18" t="s">
        <v>495</v>
      </c>
      <c r="D1980" s="29" t="s">
        <v>24</v>
      </c>
      <c r="E1980" s="30" t="s">
        <v>729</v>
      </c>
      <c r="F1980" s="29">
        <v>2300000.0</v>
      </c>
      <c r="G1980" s="30" t="s">
        <v>689</v>
      </c>
      <c r="H1980" s="30" t="s">
        <v>27</v>
      </c>
      <c r="I1980" s="30" t="s">
        <v>40</v>
      </c>
      <c r="J1980" s="18"/>
      <c r="K1980" s="18"/>
      <c r="L1980" s="71">
        <v>0.0</v>
      </c>
      <c r="M1980" s="18"/>
      <c r="N1980" s="19">
        <v>0.0</v>
      </c>
      <c r="O1980" s="19">
        <v>0.0</v>
      </c>
      <c r="P1980" s="19">
        <f t="shared" si="213"/>
        <v>2300000</v>
      </c>
      <c r="Q1980" s="30"/>
      <c r="R1980" s="30"/>
      <c r="S1980" s="30"/>
      <c r="T1980" s="30"/>
      <c r="U1980" s="30"/>
      <c r="V1980" s="30" t="s">
        <v>4665</v>
      </c>
      <c r="W1980" s="18"/>
    </row>
    <row r="1981" ht="39.75" customHeight="1">
      <c r="A1981" s="18">
        <v>146.0</v>
      </c>
      <c r="B1981" s="18">
        <v>2026.0</v>
      </c>
      <c r="C1981" s="18" t="s">
        <v>495</v>
      </c>
      <c r="D1981" s="29" t="s">
        <v>24</v>
      </c>
      <c r="E1981" s="30" t="s">
        <v>729</v>
      </c>
      <c r="F1981" s="29">
        <v>937335.0</v>
      </c>
      <c r="G1981" s="30" t="s">
        <v>1630</v>
      </c>
      <c r="H1981" s="30" t="s">
        <v>27</v>
      </c>
      <c r="I1981" s="30" t="s">
        <v>40</v>
      </c>
      <c r="J1981" s="18"/>
      <c r="K1981" s="18"/>
      <c r="L1981" s="71">
        <v>0.0</v>
      </c>
      <c r="M1981" s="18"/>
      <c r="N1981" s="19">
        <v>0.0</v>
      </c>
      <c r="O1981" s="19">
        <v>0.0</v>
      </c>
      <c r="P1981" s="19">
        <f t="shared" si="213"/>
        <v>937335</v>
      </c>
      <c r="Q1981" s="30"/>
      <c r="R1981" s="30"/>
      <c r="S1981" s="30"/>
      <c r="T1981" s="30"/>
      <c r="U1981" s="30"/>
      <c r="V1981" s="30" t="s">
        <v>4666</v>
      </c>
      <c r="W1981" s="18"/>
    </row>
    <row r="1982" ht="39.75" customHeight="1">
      <c r="A1982" s="18">
        <v>147.0</v>
      </c>
      <c r="B1982" s="18">
        <v>2026.0</v>
      </c>
      <c r="C1982" s="18" t="s">
        <v>495</v>
      </c>
      <c r="D1982" s="29" t="s">
        <v>24</v>
      </c>
      <c r="E1982" s="30" t="s">
        <v>729</v>
      </c>
      <c r="F1982" s="29">
        <v>517335.0</v>
      </c>
      <c r="G1982" s="30" t="s">
        <v>174</v>
      </c>
      <c r="H1982" s="30" t="s">
        <v>75</v>
      </c>
      <c r="I1982" s="30" t="s">
        <v>80</v>
      </c>
      <c r="J1982" s="18"/>
      <c r="K1982" s="18"/>
      <c r="L1982" s="71">
        <v>0.0</v>
      </c>
      <c r="M1982" s="18"/>
      <c r="N1982" s="19">
        <v>0.0</v>
      </c>
      <c r="O1982" s="19">
        <v>0.0</v>
      </c>
      <c r="P1982" s="19">
        <f t="shared" si="213"/>
        <v>517335</v>
      </c>
      <c r="Q1982" s="30"/>
      <c r="R1982" s="30"/>
      <c r="S1982" s="30"/>
      <c r="T1982" s="30"/>
      <c r="U1982" s="30"/>
      <c r="V1982" s="30" t="s">
        <v>4667</v>
      </c>
      <c r="W1982" s="18"/>
    </row>
    <row r="1983" ht="39.75" customHeight="1">
      <c r="A1983" s="18">
        <v>148.0</v>
      </c>
      <c r="B1983" s="18">
        <v>2026.0</v>
      </c>
      <c r="C1983" s="18" t="s">
        <v>495</v>
      </c>
      <c r="D1983" s="29" t="s">
        <v>24</v>
      </c>
      <c r="E1983" s="30" t="s">
        <v>729</v>
      </c>
      <c r="F1983" s="29">
        <v>1000000.0</v>
      </c>
      <c r="G1983" s="30" t="s">
        <v>66</v>
      </c>
      <c r="H1983" s="30" t="s">
        <v>265</v>
      </c>
      <c r="I1983" s="30" t="s">
        <v>80</v>
      </c>
      <c r="J1983" s="18"/>
      <c r="K1983" s="18"/>
      <c r="L1983" s="71">
        <v>0.0</v>
      </c>
      <c r="M1983" s="18"/>
      <c r="N1983" s="19">
        <v>0.0</v>
      </c>
      <c r="O1983" s="19">
        <v>0.0</v>
      </c>
      <c r="P1983" s="19">
        <f t="shared" si="213"/>
        <v>1000000</v>
      </c>
      <c r="Q1983" s="30"/>
      <c r="R1983" s="30"/>
      <c r="S1983" s="30"/>
      <c r="T1983" s="30"/>
      <c r="U1983" s="30"/>
      <c r="V1983" s="30" t="s">
        <v>4668</v>
      </c>
      <c r="W1983" s="18"/>
    </row>
    <row r="1984" ht="39.75" customHeight="1">
      <c r="A1984" s="18">
        <v>149.0</v>
      </c>
      <c r="B1984" s="18">
        <v>2026.0</v>
      </c>
      <c r="C1984" s="18" t="s">
        <v>495</v>
      </c>
      <c r="D1984" s="29" t="s">
        <v>24</v>
      </c>
      <c r="E1984" s="30" t="s">
        <v>729</v>
      </c>
      <c r="F1984" s="29">
        <v>1720000.0</v>
      </c>
      <c r="G1984" s="30" t="s">
        <v>66</v>
      </c>
      <c r="H1984" s="30" t="s">
        <v>27</v>
      </c>
      <c r="I1984" s="30" t="s">
        <v>67</v>
      </c>
      <c r="J1984" s="18"/>
      <c r="K1984" s="18"/>
      <c r="L1984" s="71">
        <v>0.0</v>
      </c>
      <c r="M1984" s="18"/>
      <c r="N1984" s="19">
        <v>0.0</v>
      </c>
      <c r="O1984" s="19">
        <v>0.0</v>
      </c>
      <c r="P1984" s="19">
        <f t="shared" si="213"/>
        <v>1720000</v>
      </c>
      <c r="Q1984" s="30"/>
      <c r="R1984" s="30"/>
      <c r="S1984" s="30"/>
      <c r="T1984" s="30"/>
      <c r="U1984" s="30"/>
      <c r="V1984" s="30" t="s">
        <v>4669</v>
      </c>
      <c r="W1984" s="18"/>
    </row>
    <row r="1985" ht="39.75" customHeight="1">
      <c r="A1985" s="18">
        <v>150.0</v>
      </c>
      <c r="B1985" s="18">
        <v>2026.0</v>
      </c>
      <c r="C1985" s="18" t="s">
        <v>495</v>
      </c>
      <c r="D1985" s="29" t="s">
        <v>24</v>
      </c>
      <c r="E1985" s="30" t="s">
        <v>729</v>
      </c>
      <c r="F1985" s="29">
        <v>3237335.0</v>
      </c>
      <c r="G1985" s="30" t="s">
        <v>260</v>
      </c>
      <c r="H1985" s="30" t="s">
        <v>27</v>
      </c>
      <c r="I1985" s="30" t="s">
        <v>67</v>
      </c>
      <c r="J1985" s="18"/>
      <c r="K1985" s="18"/>
      <c r="L1985" s="71">
        <v>0.0</v>
      </c>
      <c r="M1985" s="18"/>
      <c r="N1985" s="19">
        <v>0.0</v>
      </c>
      <c r="O1985" s="19">
        <v>0.0</v>
      </c>
      <c r="P1985" s="19">
        <f t="shared" si="213"/>
        <v>3237335</v>
      </c>
      <c r="Q1985" s="30"/>
      <c r="R1985" s="30"/>
      <c r="S1985" s="30"/>
      <c r="T1985" s="30"/>
      <c r="U1985" s="30"/>
      <c r="V1985" s="30" t="s">
        <v>3582</v>
      </c>
      <c r="W1985" s="18"/>
    </row>
    <row r="1986" ht="39.75" customHeight="1">
      <c r="A1986" s="18">
        <v>151.0</v>
      </c>
      <c r="B1986" s="18">
        <v>2026.0</v>
      </c>
      <c r="C1986" s="18" t="s">
        <v>495</v>
      </c>
      <c r="D1986" s="29" t="s">
        <v>24</v>
      </c>
      <c r="E1986" s="30" t="s">
        <v>729</v>
      </c>
      <c r="F1986" s="29">
        <v>2800000.0</v>
      </c>
      <c r="G1986" s="30" t="s">
        <v>260</v>
      </c>
      <c r="H1986" s="30" t="s">
        <v>129</v>
      </c>
      <c r="I1986" s="30" t="s">
        <v>80</v>
      </c>
      <c r="J1986" s="18"/>
      <c r="K1986" s="18"/>
      <c r="L1986" s="71">
        <v>0.0</v>
      </c>
      <c r="M1986" s="18"/>
      <c r="N1986" s="19">
        <v>0.0</v>
      </c>
      <c r="O1986" s="19">
        <v>0.0</v>
      </c>
      <c r="P1986" s="19">
        <f t="shared" si="213"/>
        <v>2800000</v>
      </c>
      <c r="Q1986" s="30"/>
      <c r="R1986" s="30"/>
      <c r="S1986" s="30"/>
      <c r="T1986" s="30"/>
      <c r="U1986" s="30"/>
      <c r="V1986" s="30" t="s">
        <v>4670</v>
      </c>
      <c r="W1986" s="18"/>
    </row>
    <row r="1987" ht="39.75" customHeight="1">
      <c r="A1987" s="18">
        <v>152.0</v>
      </c>
      <c r="B1987" s="18">
        <v>2026.0</v>
      </c>
      <c r="C1987" s="18" t="s">
        <v>495</v>
      </c>
      <c r="D1987" s="29" t="s">
        <v>24</v>
      </c>
      <c r="E1987" s="30" t="s">
        <v>729</v>
      </c>
      <c r="F1987" s="29">
        <v>437335.0</v>
      </c>
      <c r="G1987" s="30" t="s">
        <v>66</v>
      </c>
      <c r="H1987" s="30" t="s">
        <v>1673</v>
      </c>
      <c r="I1987" s="30" t="s">
        <v>86</v>
      </c>
      <c r="J1987" s="18"/>
      <c r="K1987" s="18"/>
      <c r="L1987" s="71">
        <v>0.0</v>
      </c>
      <c r="M1987" s="18"/>
      <c r="N1987" s="19">
        <v>0.0</v>
      </c>
      <c r="O1987" s="19">
        <v>0.0</v>
      </c>
      <c r="P1987" s="19">
        <f t="shared" si="213"/>
        <v>437335</v>
      </c>
      <c r="Q1987" s="30"/>
      <c r="R1987" s="30"/>
      <c r="S1987" s="30"/>
      <c r="T1987" s="30"/>
      <c r="U1987" s="30"/>
      <c r="V1987" s="30" t="s">
        <v>4671</v>
      </c>
      <c r="W1987" s="18"/>
    </row>
    <row r="1988" ht="39.75" customHeight="1">
      <c r="A1988" s="18">
        <v>153.0</v>
      </c>
      <c r="B1988" s="18">
        <v>2026.0</v>
      </c>
      <c r="C1988" s="18" t="s">
        <v>495</v>
      </c>
      <c r="D1988" s="29" t="s">
        <v>24</v>
      </c>
      <c r="E1988" s="30" t="s">
        <v>729</v>
      </c>
      <c r="F1988" s="29">
        <v>3237335.0</v>
      </c>
      <c r="G1988" s="30" t="s">
        <v>260</v>
      </c>
      <c r="H1988" s="30" t="s">
        <v>27</v>
      </c>
      <c r="I1988" s="30" t="s">
        <v>40</v>
      </c>
      <c r="J1988" s="18"/>
      <c r="K1988" s="18"/>
      <c r="L1988" s="71">
        <v>0.0</v>
      </c>
      <c r="M1988" s="18"/>
      <c r="N1988" s="19">
        <v>0.0</v>
      </c>
      <c r="O1988" s="19">
        <v>0.0</v>
      </c>
      <c r="P1988" s="19">
        <f t="shared" si="213"/>
        <v>3237335</v>
      </c>
      <c r="Q1988" s="30"/>
      <c r="R1988" s="30"/>
      <c r="S1988" s="30"/>
      <c r="T1988" s="30"/>
      <c r="U1988" s="30"/>
      <c r="V1988" s="30" t="s">
        <v>4672</v>
      </c>
      <c r="W1988" s="18"/>
    </row>
    <row r="1989" ht="39.75" customHeight="1">
      <c r="A1989" s="18">
        <v>154.0</v>
      </c>
      <c r="B1989" s="18">
        <v>2026.0</v>
      </c>
      <c r="C1989" s="18" t="s">
        <v>495</v>
      </c>
      <c r="D1989" s="29" t="s">
        <v>24</v>
      </c>
      <c r="E1989" s="30" t="s">
        <v>729</v>
      </c>
      <c r="F1989" s="29">
        <v>2987335.0</v>
      </c>
      <c r="G1989" s="30" t="s">
        <v>66</v>
      </c>
      <c r="H1989" s="30" t="s">
        <v>180</v>
      </c>
      <c r="I1989" s="30" t="s">
        <v>223</v>
      </c>
      <c r="J1989" s="18"/>
      <c r="K1989" s="18"/>
      <c r="L1989" s="71">
        <v>0.0</v>
      </c>
      <c r="M1989" s="18"/>
      <c r="N1989" s="19">
        <v>0.0</v>
      </c>
      <c r="O1989" s="19">
        <v>0.0</v>
      </c>
      <c r="P1989" s="19">
        <f t="shared" si="213"/>
        <v>2987335</v>
      </c>
      <c r="Q1989" s="30"/>
      <c r="R1989" s="30"/>
      <c r="S1989" s="30"/>
      <c r="T1989" s="30"/>
      <c r="U1989" s="30"/>
      <c r="V1989" s="30" t="s">
        <v>4673</v>
      </c>
      <c r="W1989" s="18"/>
    </row>
    <row r="1990" ht="39.75" customHeight="1">
      <c r="A1990" s="18">
        <v>155.0</v>
      </c>
      <c r="B1990" s="18">
        <v>2026.0</v>
      </c>
      <c r="C1990" s="18" t="s">
        <v>495</v>
      </c>
      <c r="D1990" s="29" t="s">
        <v>24</v>
      </c>
      <c r="E1990" s="30" t="s">
        <v>729</v>
      </c>
      <c r="F1990" s="29">
        <v>150000.0</v>
      </c>
      <c r="G1990" s="30" t="s">
        <v>66</v>
      </c>
      <c r="H1990" s="30" t="s">
        <v>265</v>
      </c>
      <c r="I1990" s="30" t="s">
        <v>86</v>
      </c>
      <c r="J1990" s="18"/>
      <c r="K1990" s="18"/>
      <c r="L1990" s="71">
        <v>0.0</v>
      </c>
      <c r="M1990" s="18"/>
      <c r="N1990" s="19">
        <v>0.0</v>
      </c>
      <c r="O1990" s="19">
        <v>0.0</v>
      </c>
      <c r="P1990" s="19">
        <f t="shared" si="213"/>
        <v>150000</v>
      </c>
      <c r="Q1990" s="30"/>
      <c r="R1990" s="30"/>
      <c r="S1990" s="30"/>
      <c r="T1990" s="30"/>
      <c r="U1990" s="30"/>
      <c r="V1990" s="30" t="s">
        <v>4674</v>
      </c>
      <c r="W1990" s="18"/>
    </row>
    <row r="1991" ht="39.75" customHeight="1">
      <c r="A1991" s="18">
        <v>156.0</v>
      </c>
      <c r="B1991" s="18">
        <v>2026.0</v>
      </c>
      <c r="C1991" s="18" t="s">
        <v>495</v>
      </c>
      <c r="D1991" s="29" t="s">
        <v>24</v>
      </c>
      <c r="E1991" s="30" t="s">
        <v>729</v>
      </c>
      <c r="F1991" s="29">
        <v>100000.0</v>
      </c>
      <c r="G1991" s="30" t="s">
        <v>66</v>
      </c>
      <c r="H1991" s="30" t="s">
        <v>265</v>
      </c>
      <c r="I1991" s="30" t="s">
        <v>80</v>
      </c>
      <c r="J1991" s="18"/>
      <c r="K1991" s="18"/>
      <c r="L1991" s="71">
        <v>0.0</v>
      </c>
      <c r="M1991" s="18"/>
      <c r="N1991" s="19">
        <v>0.0</v>
      </c>
      <c r="O1991" s="19">
        <v>0.0</v>
      </c>
      <c r="P1991" s="19">
        <f t="shared" si="213"/>
        <v>100000</v>
      </c>
      <c r="Q1991" s="30"/>
      <c r="R1991" s="30"/>
      <c r="S1991" s="30"/>
      <c r="T1991" s="30"/>
      <c r="U1991" s="30"/>
      <c r="V1991" s="30" t="s">
        <v>4675</v>
      </c>
      <c r="W1991" s="18"/>
    </row>
    <row r="1992" ht="39.75" customHeight="1">
      <c r="A1992" s="18">
        <v>157.0</v>
      </c>
      <c r="B1992" s="18">
        <v>2026.0</v>
      </c>
      <c r="C1992" s="18" t="s">
        <v>495</v>
      </c>
      <c r="D1992" s="29" t="s">
        <v>24</v>
      </c>
      <c r="E1992" s="30" t="s">
        <v>729</v>
      </c>
      <c r="F1992" s="29">
        <v>3237335.0</v>
      </c>
      <c r="G1992" s="30" t="s">
        <v>66</v>
      </c>
      <c r="H1992" s="30" t="s">
        <v>27</v>
      </c>
      <c r="I1992" s="30" t="s">
        <v>67</v>
      </c>
      <c r="J1992" s="18"/>
      <c r="K1992" s="18"/>
      <c r="L1992" s="71">
        <v>0.0</v>
      </c>
      <c r="M1992" s="18"/>
      <c r="N1992" s="19">
        <v>0.0</v>
      </c>
      <c r="O1992" s="19">
        <v>0.0</v>
      </c>
      <c r="P1992" s="19">
        <f t="shared" si="213"/>
        <v>3237335</v>
      </c>
      <c r="Q1992" s="30"/>
      <c r="R1992" s="30"/>
      <c r="S1992" s="30"/>
      <c r="T1992" s="30"/>
      <c r="U1992" s="30"/>
      <c r="V1992" s="30" t="s">
        <v>1624</v>
      </c>
      <c r="W1992" s="18"/>
    </row>
    <row r="1993" ht="39.75" customHeight="1">
      <c r="A1993" s="18">
        <v>158.0</v>
      </c>
      <c r="B1993" s="18">
        <v>2026.0</v>
      </c>
      <c r="C1993" s="18" t="s">
        <v>495</v>
      </c>
      <c r="D1993" s="29" t="s">
        <v>24</v>
      </c>
      <c r="E1993" s="30" t="s">
        <v>729</v>
      </c>
      <c r="F1993" s="29">
        <v>1000000.0</v>
      </c>
      <c r="G1993" s="30" t="s">
        <v>689</v>
      </c>
      <c r="H1993" s="30" t="s">
        <v>27</v>
      </c>
      <c r="I1993" s="30" t="s">
        <v>28</v>
      </c>
      <c r="J1993" s="18"/>
      <c r="K1993" s="18"/>
      <c r="L1993" s="71">
        <v>0.0</v>
      </c>
      <c r="M1993" s="18"/>
      <c r="N1993" s="19">
        <v>0.0</v>
      </c>
      <c r="O1993" s="19">
        <v>0.0</v>
      </c>
      <c r="P1993" s="19">
        <f t="shared" si="213"/>
        <v>1000000</v>
      </c>
      <c r="Q1993" s="30"/>
      <c r="R1993" s="30"/>
      <c r="S1993" s="30"/>
      <c r="T1993" s="30"/>
      <c r="U1993" s="30"/>
      <c r="V1993" s="30" t="s">
        <v>4676</v>
      </c>
      <c r="W1993" s="18"/>
    </row>
    <row r="1994" ht="39.75" customHeight="1">
      <c r="A1994" s="18">
        <v>159.0</v>
      </c>
      <c r="B1994" s="18">
        <v>2026.0</v>
      </c>
      <c r="C1994" s="18" t="s">
        <v>495</v>
      </c>
      <c r="D1994" s="29" t="s">
        <v>24</v>
      </c>
      <c r="E1994" s="30" t="s">
        <v>729</v>
      </c>
      <c r="F1994" s="29">
        <v>150000.0</v>
      </c>
      <c r="G1994" s="30" t="s">
        <v>66</v>
      </c>
      <c r="H1994" s="30" t="s">
        <v>313</v>
      </c>
      <c r="I1994" s="30" t="s">
        <v>223</v>
      </c>
      <c r="J1994" s="18"/>
      <c r="K1994" s="18"/>
      <c r="L1994" s="71">
        <v>0.0</v>
      </c>
      <c r="M1994" s="18"/>
      <c r="N1994" s="19">
        <v>0.0</v>
      </c>
      <c r="O1994" s="19">
        <v>0.0</v>
      </c>
      <c r="P1994" s="19">
        <f t="shared" si="213"/>
        <v>150000</v>
      </c>
      <c r="Q1994" s="30"/>
      <c r="R1994" s="30"/>
      <c r="S1994" s="30"/>
      <c r="T1994" s="30"/>
      <c r="U1994" s="30"/>
      <c r="V1994" s="30" t="s">
        <v>4677</v>
      </c>
      <c r="W1994" s="18"/>
    </row>
    <row r="1995" ht="39.75" customHeight="1">
      <c r="A1995" s="18">
        <v>160.0</v>
      </c>
      <c r="B1995" s="18">
        <v>2026.0</v>
      </c>
      <c r="C1995" s="18" t="s">
        <v>495</v>
      </c>
      <c r="D1995" s="29" t="s">
        <v>24</v>
      </c>
      <c r="E1995" s="30" t="s">
        <v>729</v>
      </c>
      <c r="F1995" s="29">
        <v>2087335.0</v>
      </c>
      <c r="G1995" s="30" t="s">
        <v>66</v>
      </c>
      <c r="H1995" s="30" t="s">
        <v>1301</v>
      </c>
      <c r="I1995" s="30" t="s">
        <v>223</v>
      </c>
      <c r="J1995" s="18"/>
      <c r="K1995" s="18"/>
      <c r="L1995" s="71">
        <v>0.0</v>
      </c>
      <c r="M1995" s="18"/>
      <c r="N1995" s="19">
        <v>0.0</v>
      </c>
      <c r="O1995" s="19">
        <v>0.0</v>
      </c>
      <c r="P1995" s="19">
        <f t="shared" si="213"/>
        <v>2087335</v>
      </c>
      <c r="Q1995" s="30"/>
      <c r="R1995" s="30"/>
      <c r="S1995" s="30"/>
      <c r="T1995" s="30"/>
      <c r="U1995" s="30"/>
      <c r="V1995" s="30" t="s">
        <v>4678</v>
      </c>
      <c r="W1995" s="18"/>
    </row>
    <row r="1996" ht="39.75" customHeight="1">
      <c r="A1996" s="18">
        <v>161.0</v>
      </c>
      <c r="B1996" s="18">
        <v>2026.0</v>
      </c>
      <c r="C1996" s="18" t="s">
        <v>495</v>
      </c>
      <c r="D1996" s="29" t="s">
        <v>24</v>
      </c>
      <c r="E1996" s="30" t="s">
        <v>729</v>
      </c>
      <c r="F1996" s="29">
        <v>387335.0</v>
      </c>
      <c r="G1996" s="30" t="s">
        <v>4531</v>
      </c>
      <c r="H1996" s="30" t="s">
        <v>1057</v>
      </c>
      <c r="I1996" s="30" t="s">
        <v>40</v>
      </c>
      <c r="J1996" s="18"/>
      <c r="K1996" s="18"/>
      <c r="L1996" s="71">
        <v>0.0</v>
      </c>
      <c r="M1996" s="18"/>
      <c r="N1996" s="19">
        <v>0.0</v>
      </c>
      <c r="O1996" s="19">
        <v>0.0</v>
      </c>
      <c r="P1996" s="19">
        <f t="shared" si="213"/>
        <v>387335</v>
      </c>
      <c r="Q1996" s="30"/>
      <c r="R1996" s="30"/>
      <c r="S1996" s="30"/>
      <c r="T1996" s="30"/>
      <c r="U1996" s="30"/>
      <c r="V1996" s="30" t="s">
        <v>4679</v>
      </c>
      <c r="W1996" s="18"/>
    </row>
    <row r="1997" ht="39.75" customHeight="1">
      <c r="A1997" s="18">
        <v>162.0</v>
      </c>
      <c r="B1997" s="18">
        <v>2026.0</v>
      </c>
      <c r="C1997" s="18" t="s">
        <v>495</v>
      </c>
      <c r="D1997" s="29" t="s">
        <v>24</v>
      </c>
      <c r="E1997" s="30" t="s">
        <v>729</v>
      </c>
      <c r="F1997" s="29">
        <v>1350000.0</v>
      </c>
      <c r="G1997" s="30" t="s">
        <v>329</v>
      </c>
      <c r="H1997" s="30" t="s">
        <v>27</v>
      </c>
      <c r="I1997" s="30" t="s">
        <v>40</v>
      </c>
      <c r="J1997" s="18"/>
      <c r="K1997" s="18"/>
      <c r="L1997" s="71">
        <v>0.0</v>
      </c>
      <c r="M1997" s="18"/>
      <c r="N1997" s="19">
        <v>0.0</v>
      </c>
      <c r="O1997" s="19">
        <v>0.0</v>
      </c>
      <c r="P1997" s="19">
        <f t="shared" si="213"/>
        <v>1350000</v>
      </c>
      <c r="Q1997" s="30"/>
      <c r="R1997" s="30"/>
      <c r="S1997" s="30"/>
      <c r="T1997" s="30"/>
      <c r="U1997" s="30"/>
      <c r="V1997" s="30" t="s">
        <v>4680</v>
      </c>
      <c r="W1997" s="18"/>
    </row>
    <row r="1998" ht="39.75" customHeight="1">
      <c r="A1998" s="18">
        <v>163.0</v>
      </c>
      <c r="B1998" s="18">
        <v>2026.0</v>
      </c>
      <c r="C1998" s="18" t="s">
        <v>495</v>
      </c>
      <c r="D1998" s="29" t="s">
        <v>24</v>
      </c>
      <c r="E1998" s="30" t="s">
        <v>729</v>
      </c>
      <c r="F1998" s="29">
        <v>150000.0</v>
      </c>
      <c r="G1998" s="30" t="s">
        <v>4531</v>
      </c>
      <c r="H1998" s="30" t="s">
        <v>27</v>
      </c>
      <c r="I1998" s="30" t="s">
        <v>40</v>
      </c>
      <c r="J1998" s="18"/>
      <c r="K1998" s="18"/>
      <c r="L1998" s="71">
        <v>0.0</v>
      </c>
      <c r="M1998" s="18"/>
      <c r="N1998" s="19">
        <v>0.0</v>
      </c>
      <c r="O1998" s="19">
        <v>0.0</v>
      </c>
      <c r="P1998" s="19">
        <f t="shared" si="213"/>
        <v>150000</v>
      </c>
      <c r="Q1998" s="30"/>
      <c r="R1998" s="30"/>
      <c r="S1998" s="30"/>
      <c r="T1998" s="30"/>
      <c r="U1998" s="30"/>
      <c r="V1998" s="30" t="s">
        <v>4681</v>
      </c>
      <c r="W1998" s="18"/>
    </row>
    <row r="1999" ht="39.75" customHeight="1">
      <c r="A1999" s="18">
        <v>164.0</v>
      </c>
      <c r="B1999" s="18">
        <v>2026.0</v>
      </c>
      <c r="C1999" s="18" t="s">
        <v>495</v>
      </c>
      <c r="D1999" s="29" t="s">
        <v>24</v>
      </c>
      <c r="E1999" s="30" t="s">
        <v>729</v>
      </c>
      <c r="F1999" s="29">
        <v>150000.0</v>
      </c>
      <c r="G1999" s="30" t="s">
        <v>4531</v>
      </c>
      <c r="H1999" s="30" t="s">
        <v>27</v>
      </c>
      <c r="I1999" s="30" t="s">
        <v>40</v>
      </c>
      <c r="J1999" s="18"/>
      <c r="K1999" s="18"/>
      <c r="L1999" s="71">
        <v>0.0</v>
      </c>
      <c r="M1999" s="18"/>
      <c r="N1999" s="19">
        <v>0.0</v>
      </c>
      <c r="O1999" s="19">
        <v>0.0</v>
      </c>
      <c r="P1999" s="19">
        <f t="shared" si="213"/>
        <v>150000</v>
      </c>
      <c r="Q1999" s="30"/>
      <c r="R1999" s="30"/>
      <c r="S1999" s="30"/>
      <c r="T1999" s="30"/>
      <c r="U1999" s="30"/>
      <c r="V1999" s="30" t="s">
        <v>4682</v>
      </c>
      <c r="W1999" s="18"/>
    </row>
    <row r="2000" ht="39.75" customHeight="1">
      <c r="A2000" s="18">
        <v>165.0</v>
      </c>
      <c r="B2000" s="18">
        <v>2026.0</v>
      </c>
      <c r="C2000" s="18" t="s">
        <v>495</v>
      </c>
      <c r="D2000" s="29" t="s">
        <v>24</v>
      </c>
      <c r="E2000" s="30" t="s">
        <v>729</v>
      </c>
      <c r="F2000" s="29">
        <v>1200000.0</v>
      </c>
      <c r="G2000" s="30" t="s">
        <v>4531</v>
      </c>
      <c r="H2000" s="30" t="s">
        <v>1057</v>
      </c>
      <c r="I2000" s="30" t="s">
        <v>40</v>
      </c>
      <c r="J2000" s="18"/>
      <c r="K2000" s="18"/>
      <c r="L2000" s="71">
        <v>0.0</v>
      </c>
      <c r="M2000" s="18"/>
      <c r="N2000" s="19">
        <v>0.0</v>
      </c>
      <c r="O2000" s="19">
        <v>0.0</v>
      </c>
      <c r="P2000" s="19">
        <f t="shared" si="213"/>
        <v>1200000</v>
      </c>
      <c r="Q2000" s="30"/>
      <c r="R2000" s="30"/>
      <c r="S2000" s="30"/>
      <c r="T2000" s="30"/>
      <c r="U2000" s="30"/>
      <c r="V2000" s="30" t="s">
        <v>4683</v>
      </c>
      <c r="W2000" s="18"/>
    </row>
    <row r="2001" ht="39.75" customHeight="1">
      <c r="A2001" s="18">
        <v>166.0</v>
      </c>
      <c r="B2001" s="18">
        <v>2026.0</v>
      </c>
      <c r="C2001" s="18" t="s">
        <v>495</v>
      </c>
      <c r="D2001" s="29" t="s">
        <v>24</v>
      </c>
      <c r="E2001" s="30" t="s">
        <v>729</v>
      </c>
      <c r="F2001" s="29">
        <v>200000.0</v>
      </c>
      <c r="G2001" s="30" t="s">
        <v>346</v>
      </c>
      <c r="H2001" s="30" t="s">
        <v>27</v>
      </c>
      <c r="I2001" s="30" t="s">
        <v>40</v>
      </c>
      <c r="J2001" s="18"/>
      <c r="K2001" s="18"/>
      <c r="L2001" s="71">
        <v>0.0</v>
      </c>
      <c r="M2001" s="18"/>
      <c r="N2001" s="19">
        <v>0.0</v>
      </c>
      <c r="O2001" s="19">
        <v>0.0</v>
      </c>
      <c r="P2001" s="19">
        <f t="shared" si="213"/>
        <v>200000</v>
      </c>
      <c r="Q2001" s="30"/>
      <c r="R2001" s="30"/>
      <c r="S2001" s="30"/>
      <c r="T2001" s="30"/>
      <c r="U2001" s="30"/>
      <c r="V2001" s="30" t="s">
        <v>4684</v>
      </c>
      <c r="W2001" s="18"/>
    </row>
    <row r="2002" ht="39.75" customHeight="1">
      <c r="A2002" s="18">
        <v>167.0</v>
      </c>
      <c r="B2002" s="18">
        <v>2026.0</v>
      </c>
      <c r="C2002" s="18" t="s">
        <v>495</v>
      </c>
      <c r="D2002" s="29" t="s">
        <v>24</v>
      </c>
      <c r="E2002" s="30" t="s">
        <v>729</v>
      </c>
      <c r="F2002" s="29">
        <v>400000.0</v>
      </c>
      <c r="G2002" s="30" t="s">
        <v>346</v>
      </c>
      <c r="H2002" s="30" t="s">
        <v>27</v>
      </c>
      <c r="I2002" s="30" t="s">
        <v>40</v>
      </c>
      <c r="J2002" s="18"/>
      <c r="K2002" s="18"/>
      <c r="L2002" s="71">
        <v>0.0</v>
      </c>
      <c r="M2002" s="18"/>
      <c r="N2002" s="19">
        <v>0.0</v>
      </c>
      <c r="O2002" s="19">
        <v>0.0</v>
      </c>
      <c r="P2002" s="19">
        <f t="shared" si="213"/>
        <v>400000</v>
      </c>
      <c r="Q2002" s="30"/>
      <c r="R2002" s="30"/>
      <c r="S2002" s="30"/>
      <c r="T2002" s="30"/>
      <c r="U2002" s="30"/>
      <c r="V2002" s="30" t="s">
        <v>4685</v>
      </c>
      <c r="W2002" s="18"/>
    </row>
    <row r="2003" ht="39.75" customHeight="1">
      <c r="A2003" s="18">
        <v>168.0</v>
      </c>
      <c r="B2003" s="18">
        <v>2026.0</v>
      </c>
      <c r="C2003" s="18" t="s">
        <v>495</v>
      </c>
      <c r="D2003" s="29" t="s">
        <v>24</v>
      </c>
      <c r="E2003" s="30" t="s">
        <v>729</v>
      </c>
      <c r="F2003" s="29">
        <v>2100000.0</v>
      </c>
      <c r="G2003" s="30" t="s">
        <v>346</v>
      </c>
      <c r="H2003" s="30" t="s">
        <v>27</v>
      </c>
      <c r="I2003" s="30" t="s">
        <v>347</v>
      </c>
      <c r="J2003" s="18"/>
      <c r="K2003" s="18"/>
      <c r="L2003" s="71">
        <v>0.0</v>
      </c>
      <c r="M2003" s="18"/>
      <c r="N2003" s="19">
        <v>0.0</v>
      </c>
      <c r="O2003" s="19">
        <v>0.0</v>
      </c>
      <c r="P2003" s="19">
        <f t="shared" si="213"/>
        <v>2100000</v>
      </c>
      <c r="Q2003" s="30"/>
      <c r="R2003" s="30"/>
      <c r="S2003" s="30"/>
      <c r="T2003" s="30"/>
      <c r="U2003" s="30"/>
      <c r="V2003" s="30" t="s">
        <v>4686</v>
      </c>
      <c r="W2003" s="18"/>
    </row>
    <row r="2004" ht="39.75" customHeight="1">
      <c r="A2004" s="18">
        <v>169.0</v>
      </c>
      <c r="B2004" s="18">
        <v>2026.0</v>
      </c>
      <c r="C2004" s="18" t="s">
        <v>495</v>
      </c>
      <c r="D2004" s="29" t="s">
        <v>24</v>
      </c>
      <c r="E2004" s="30" t="s">
        <v>729</v>
      </c>
      <c r="F2004" s="29">
        <v>237335.0</v>
      </c>
      <c r="G2004" s="30" t="s">
        <v>346</v>
      </c>
      <c r="H2004" s="30" t="s">
        <v>27</v>
      </c>
      <c r="I2004" s="30" t="s">
        <v>40</v>
      </c>
      <c r="J2004" s="18"/>
      <c r="K2004" s="18"/>
      <c r="L2004" s="71">
        <v>0.0</v>
      </c>
      <c r="M2004" s="18"/>
      <c r="N2004" s="19">
        <v>0.0</v>
      </c>
      <c r="O2004" s="19">
        <v>0.0</v>
      </c>
      <c r="P2004" s="19">
        <f t="shared" si="213"/>
        <v>237335</v>
      </c>
      <c r="Q2004" s="30"/>
      <c r="R2004" s="30"/>
      <c r="S2004" s="30"/>
      <c r="T2004" s="30"/>
      <c r="U2004" s="30"/>
      <c r="V2004" s="30" t="s">
        <v>4687</v>
      </c>
      <c r="W2004" s="18"/>
    </row>
    <row r="2005" ht="39.75" customHeight="1">
      <c r="A2005" s="18">
        <v>170.0</v>
      </c>
      <c r="B2005" s="18">
        <v>2026.0</v>
      </c>
      <c r="C2005" s="18" t="s">
        <v>495</v>
      </c>
      <c r="D2005" s="29" t="s">
        <v>24</v>
      </c>
      <c r="E2005" s="30" t="s">
        <v>729</v>
      </c>
      <c r="F2005" s="29">
        <v>300000.0</v>
      </c>
      <c r="G2005" s="30" t="s">
        <v>346</v>
      </c>
      <c r="H2005" s="30" t="s">
        <v>27</v>
      </c>
      <c r="I2005" s="30" t="s">
        <v>347</v>
      </c>
      <c r="J2005" s="18"/>
      <c r="K2005" s="18"/>
      <c r="L2005" s="71">
        <v>0.0</v>
      </c>
      <c r="M2005" s="18"/>
      <c r="N2005" s="19">
        <v>0.0</v>
      </c>
      <c r="O2005" s="19">
        <v>0.0</v>
      </c>
      <c r="P2005" s="19">
        <f t="shared" si="213"/>
        <v>300000</v>
      </c>
      <c r="Q2005" s="30"/>
      <c r="R2005" s="30"/>
      <c r="S2005" s="30"/>
      <c r="T2005" s="30"/>
      <c r="U2005" s="30"/>
      <c r="V2005" s="30" t="s">
        <v>4688</v>
      </c>
      <c r="W2005" s="18"/>
    </row>
    <row r="2006" ht="39.75" customHeight="1">
      <c r="A2006" s="18">
        <v>171.0</v>
      </c>
      <c r="B2006" s="18">
        <v>2026.0</v>
      </c>
      <c r="C2006" s="18" t="s">
        <v>495</v>
      </c>
      <c r="D2006" s="29" t="s">
        <v>24</v>
      </c>
      <c r="E2006" s="30" t="s">
        <v>729</v>
      </c>
      <c r="F2006" s="29">
        <v>3237335.0</v>
      </c>
      <c r="G2006" s="30" t="s">
        <v>66</v>
      </c>
      <c r="H2006" s="30" t="s">
        <v>27</v>
      </c>
      <c r="I2006" s="30" t="s">
        <v>67</v>
      </c>
      <c r="J2006" s="18"/>
      <c r="K2006" s="18"/>
      <c r="L2006" s="71">
        <v>0.0</v>
      </c>
      <c r="M2006" s="18"/>
      <c r="N2006" s="19">
        <v>0.0</v>
      </c>
      <c r="O2006" s="19">
        <v>0.0</v>
      </c>
      <c r="P2006" s="19">
        <f t="shared" si="213"/>
        <v>3237335</v>
      </c>
      <c r="Q2006" s="30"/>
      <c r="R2006" s="30"/>
      <c r="S2006" s="30"/>
      <c r="T2006" s="30"/>
      <c r="U2006" s="30"/>
      <c r="V2006" s="30" t="s">
        <v>4587</v>
      </c>
      <c r="W2006" s="18"/>
    </row>
    <row r="2007" ht="39.75" customHeight="1">
      <c r="A2007" s="18">
        <v>172.0</v>
      </c>
      <c r="B2007" s="18">
        <v>2026.0</v>
      </c>
      <c r="C2007" s="18" t="s">
        <v>495</v>
      </c>
      <c r="D2007" s="29" t="s">
        <v>24</v>
      </c>
      <c r="E2007" s="30" t="s">
        <v>729</v>
      </c>
      <c r="F2007" s="29">
        <v>1000000.0</v>
      </c>
      <c r="G2007" s="30" t="s">
        <v>346</v>
      </c>
      <c r="H2007" s="30" t="s">
        <v>27</v>
      </c>
      <c r="I2007" s="30" t="s">
        <v>347</v>
      </c>
      <c r="J2007" s="18"/>
      <c r="K2007" s="18"/>
      <c r="L2007" s="71">
        <v>0.0</v>
      </c>
      <c r="M2007" s="18"/>
      <c r="N2007" s="19">
        <v>0.0</v>
      </c>
      <c r="O2007" s="19">
        <v>0.0</v>
      </c>
      <c r="P2007" s="19">
        <f t="shared" si="213"/>
        <v>1000000</v>
      </c>
      <c r="Q2007" s="30"/>
      <c r="R2007" s="30"/>
      <c r="S2007" s="30"/>
      <c r="T2007" s="30"/>
      <c r="U2007" s="30"/>
      <c r="V2007" s="30" t="s">
        <v>4689</v>
      </c>
      <c r="W2007" s="18"/>
    </row>
    <row r="2008" ht="39.75" customHeight="1">
      <c r="A2008" s="18">
        <v>173.0</v>
      </c>
      <c r="B2008" s="18">
        <v>2026.0</v>
      </c>
      <c r="C2008" s="18" t="s">
        <v>495</v>
      </c>
      <c r="D2008" s="29" t="s">
        <v>24</v>
      </c>
      <c r="E2008" s="30" t="s">
        <v>729</v>
      </c>
      <c r="F2008" s="29">
        <v>2237335.0</v>
      </c>
      <c r="G2008" s="30" t="s">
        <v>66</v>
      </c>
      <c r="H2008" s="30" t="s">
        <v>79</v>
      </c>
      <c r="I2008" s="30" t="s">
        <v>80</v>
      </c>
      <c r="J2008" s="18"/>
      <c r="K2008" s="18"/>
      <c r="L2008" s="71">
        <v>0.0</v>
      </c>
      <c r="M2008" s="18"/>
      <c r="N2008" s="19">
        <v>0.0</v>
      </c>
      <c r="O2008" s="19">
        <v>0.0</v>
      </c>
      <c r="P2008" s="19">
        <f t="shared" si="213"/>
        <v>2237335</v>
      </c>
      <c r="Q2008" s="30"/>
      <c r="R2008" s="30"/>
      <c r="S2008" s="30"/>
      <c r="T2008" s="30"/>
      <c r="U2008" s="30"/>
      <c r="V2008" s="30" t="s">
        <v>4690</v>
      </c>
      <c r="W2008" s="18"/>
    </row>
    <row r="2009" ht="39.75" customHeight="1">
      <c r="A2009" s="18">
        <v>174.0</v>
      </c>
      <c r="B2009" s="18">
        <v>2026.0</v>
      </c>
      <c r="C2009" s="18" t="s">
        <v>495</v>
      </c>
      <c r="D2009" s="29" t="s">
        <v>24</v>
      </c>
      <c r="E2009" s="30" t="s">
        <v>729</v>
      </c>
      <c r="F2009" s="29">
        <v>3237335.0</v>
      </c>
      <c r="G2009" s="30" t="s">
        <v>507</v>
      </c>
      <c r="H2009" s="30" t="s">
        <v>27</v>
      </c>
      <c r="I2009" s="30" t="s">
        <v>123</v>
      </c>
      <c r="J2009" s="18"/>
      <c r="K2009" s="18"/>
      <c r="L2009" s="71">
        <v>0.0</v>
      </c>
      <c r="M2009" s="18"/>
      <c r="N2009" s="19">
        <v>0.0</v>
      </c>
      <c r="O2009" s="19">
        <v>0.0</v>
      </c>
      <c r="P2009" s="19">
        <f t="shared" si="213"/>
        <v>3237335</v>
      </c>
      <c r="Q2009" s="30"/>
      <c r="R2009" s="30"/>
      <c r="S2009" s="30"/>
      <c r="T2009" s="30"/>
      <c r="U2009" s="30"/>
      <c r="V2009" s="30" t="s">
        <v>4691</v>
      </c>
      <c r="W2009" s="18"/>
    </row>
    <row r="2010" ht="39.75" customHeight="1">
      <c r="A2010" s="18">
        <v>175.0</v>
      </c>
      <c r="B2010" s="18">
        <v>2026.0</v>
      </c>
      <c r="C2010" s="18" t="s">
        <v>495</v>
      </c>
      <c r="D2010" s="29" t="s">
        <v>24</v>
      </c>
      <c r="E2010" s="30" t="s">
        <v>729</v>
      </c>
      <c r="F2010" s="29">
        <v>3237335.0</v>
      </c>
      <c r="G2010" s="30" t="s">
        <v>74</v>
      </c>
      <c r="H2010" s="30" t="s">
        <v>27</v>
      </c>
      <c r="I2010" s="30" t="s">
        <v>40</v>
      </c>
      <c r="J2010" s="18"/>
      <c r="K2010" s="18"/>
      <c r="L2010" s="71">
        <v>0.0</v>
      </c>
      <c r="M2010" s="18"/>
      <c r="N2010" s="19">
        <v>0.0</v>
      </c>
      <c r="O2010" s="19">
        <v>0.0</v>
      </c>
      <c r="P2010" s="19">
        <f t="shared" si="213"/>
        <v>3237335</v>
      </c>
      <c r="Q2010" s="30"/>
      <c r="R2010" s="30"/>
      <c r="S2010" s="30"/>
      <c r="T2010" s="30"/>
      <c r="U2010" s="30"/>
      <c r="V2010" s="30" t="s">
        <v>4692</v>
      </c>
      <c r="W2010" s="18"/>
    </row>
    <row r="2011" ht="39.75" customHeight="1">
      <c r="A2011" s="44">
        <v>176.0</v>
      </c>
      <c r="B2011" s="44">
        <v>2026.0</v>
      </c>
      <c r="C2011" s="44" t="s">
        <v>495</v>
      </c>
      <c r="D2011" s="91" t="s">
        <v>24</v>
      </c>
      <c r="E2011" s="88" t="s">
        <v>729</v>
      </c>
      <c r="F2011" s="101">
        <v>94490.26</v>
      </c>
      <c r="G2011" s="88" t="s">
        <v>198</v>
      </c>
      <c r="H2011" s="88" t="s">
        <v>27</v>
      </c>
      <c r="I2011" s="108" t="s">
        <v>3237</v>
      </c>
      <c r="J2011" s="103" t="s">
        <v>4693</v>
      </c>
      <c r="K2011" s="104">
        <v>46087.0</v>
      </c>
      <c r="L2011" s="101">
        <v>94490.26</v>
      </c>
      <c r="M2011" s="103" t="s">
        <v>3239</v>
      </c>
      <c r="N2011" s="45">
        <v>0.0</v>
      </c>
      <c r="O2011" s="45">
        <v>0.0</v>
      </c>
      <c r="P2011" s="45">
        <f t="shared" si="213"/>
        <v>94490.26</v>
      </c>
      <c r="Q2011" s="88"/>
      <c r="R2011" s="102"/>
      <c r="S2011" s="102" t="s">
        <v>31</v>
      </c>
      <c r="T2011" s="88"/>
      <c r="U2011" s="88"/>
      <c r="V2011" s="88" t="s">
        <v>4694</v>
      </c>
      <c r="W2011" s="103" t="s">
        <v>4695</v>
      </c>
    </row>
    <row r="2012" ht="39.75" customHeight="1">
      <c r="A2012" s="18">
        <v>176.0</v>
      </c>
      <c r="B2012" s="18">
        <v>2026.0</v>
      </c>
      <c r="C2012" s="18" t="s">
        <v>495</v>
      </c>
      <c r="D2012" s="29" t="s">
        <v>24</v>
      </c>
      <c r="E2012" s="30" t="s">
        <v>729</v>
      </c>
      <c r="F2012" s="107">
        <v>1509.74</v>
      </c>
      <c r="G2012" s="30" t="s">
        <v>198</v>
      </c>
      <c r="H2012" s="30" t="s">
        <v>27</v>
      </c>
      <c r="I2012" s="30" t="s">
        <v>3225</v>
      </c>
      <c r="J2012" s="18"/>
      <c r="K2012" s="18"/>
      <c r="L2012" s="71">
        <v>0.0</v>
      </c>
      <c r="M2012" s="18"/>
      <c r="N2012" s="19">
        <v>0.0</v>
      </c>
      <c r="O2012" s="19">
        <v>0.0</v>
      </c>
      <c r="P2012" s="19">
        <f t="shared" si="213"/>
        <v>1509.74</v>
      </c>
      <c r="Q2012" s="30"/>
      <c r="R2012" s="30"/>
      <c r="S2012" s="30"/>
      <c r="T2012" s="30"/>
      <c r="U2012" s="30"/>
      <c r="V2012" s="30" t="s">
        <v>4694</v>
      </c>
      <c r="W2012" s="18"/>
    </row>
    <row r="2013" ht="39.75" customHeight="1">
      <c r="A2013" s="18">
        <v>176.0</v>
      </c>
      <c r="B2013" s="18">
        <v>2026.0</v>
      </c>
      <c r="C2013" s="18" t="s">
        <v>495</v>
      </c>
      <c r="D2013" s="29" t="s">
        <v>24</v>
      </c>
      <c r="E2013" s="30" t="s">
        <v>729</v>
      </c>
      <c r="F2013" s="29">
        <v>19000.0</v>
      </c>
      <c r="G2013" s="30" t="s">
        <v>198</v>
      </c>
      <c r="H2013" s="30" t="s">
        <v>27</v>
      </c>
      <c r="I2013" s="30" t="s">
        <v>46</v>
      </c>
      <c r="J2013" s="18"/>
      <c r="K2013" s="18"/>
      <c r="L2013" s="71">
        <v>0.0</v>
      </c>
      <c r="M2013" s="18"/>
      <c r="N2013" s="19">
        <v>0.0</v>
      </c>
      <c r="O2013" s="19">
        <v>0.0</v>
      </c>
      <c r="P2013" s="19">
        <f t="shared" si="213"/>
        <v>19000</v>
      </c>
      <c r="Q2013" s="30"/>
      <c r="R2013" s="30"/>
      <c r="S2013" s="30"/>
      <c r="T2013" s="30"/>
      <c r="U2013" s="30"/>
      <c r="V2013" s="30" t="s">
        <v>4694</v>
      </c>
      <c r="W2013" s="18"/>
    </row>
    <row r="2014" ht="39.75" customHeight="1">
      <c r="A2014" s="18">
        <v>176.0</v>
      </c>
      <c r="B2014" s="18">
        <v>2026.0</v>
      </c>
      <c r="C2014" s="18" t="s">
        <v>495</v>
      </c>
      <c r="D2014" s="29" t="s">
        <v>24</v>
      </c>
      <c r="E2014" s="30" t="s">
        <v>729</v>
      </c>
      <c r="F2014" s="29">
        <v>489000.0</v>
      </c>
      <c r="G2014" s="30" t="s">
        <v>198</v>
      </c>
      <c r="H2014" s="30" t="s">
        <v>27</v>
      </c>
      <c r="I2014" s="30" t="s">
        <v>3237</v>
      </c>
      <c r="J2014" s="18"/>
      <c r="K2014" s="18"/>
      <c r="L2014" s="71">
        <v>0.0</v>
      </c>
      <c r="M2014" s="18"/>
      <c r="N2014" s="19">
        <v>0.0</v>
      </c>
      <c r="O2014" s="19">
        <v>0.0</v>
      </c>
      <c r="P2014" s="19">
        <f t="shared" si="213"/>
        <v>489000</v>
      </c>
      <c r="Q2014" s="30"/>
      <c r="R2014" s="30"/>
      <c r="S2014" s="30"/>
      <c r="T2014" s="30"/>
      <c r="U2014" s="30"/>
      <c r="V2014" s="30" t="s">
        <v>4694</v>
      </c>
      <c r="W2014" s="18"/>
    </row>
    <row r="2015" ht="39.75" customHeight="1">
      <c r="A2015" s="18">
        <v>176.0</v>
      </c>
      <c r="B2015" s="18">
        <v>2026.0</v>
      </c>
      <c r="C2015" s="18" t="s">
        <v>495</v>
      </c>
      <c r="D2015" s="29" t="s">
        <v>24</v>
      </c>
      <c r="E2015" s="30" t="s">
        <v>729</v>
      </c>
      <c r="F2015" s="29">
        <v>396000.0</v>
      </c>
      <c r="G2015" s="30" t="s">
        <v>198</v>
      </c>
      <c r="H2015" s="30" t="s">
        <v>27</v>
      </c>
      <c r="I2015" s="30" t="s">
        <v>3210</v>
      </c>
      <c r="J2015" s="18"/>
      <c r="K2015" s="18"/>
      <c r="L2015" s="71">
        <v>0.0</v>
      </c>
      <c r="M2015" s="18"/>
      <c r="N2015" s="19">
        <v>0.0</v>
      </c>
      <c r="O2015" s="19">
        <v>0.0</v>
      </c>
      <c r="P2015" s="19">
        <f t="shared" si="213"/>
        <v>396000</v>
      </c>
      <c r="Q2015" s="30"/>
      <c r="R2015" s="30"/>
      <c r="S2015" s="30"/>
      <c r="T2015" s="30"/>
      <c r="U2015" s="30"/>
      <c r="V2015" s="30" t="s">
        <v>4694</v>
      </c>
      <c r="W2015" s="18"/>
    </row>
    <row r="2016" ht="39.75" customHeight="1">
      <c r="A2016" s="18">
        <v>177.0</v>
      </c>
      <c r="B2016" s="18">
        <v>2026.0</v>
      </c>
      <c r="C2016" s="18" t="s">
        <v>495</v>
      </c>
      <c r="D2016" s="29" t="s">
        <v>24</v>
      </c>
      <c r="E2016" s="30" t="s">
        <v>729</v>
      </c>
      <c r="F2016" s="29">
        <v>100000.0</v>
      </c>
      <c r="G2016" s="30" t="s">
        <v>198</v>
      </c>
      <c r="H2016" s="30" t="s">
        <v>27</v>
      </c>
      <c r="I2016" s="30" t="s">
        <v>46</v>
      </c>
      <c r="J2016" s="18"/>
      <c r="K2016" s="18"/>
      <c r="L2016" s="71">
        <v>0.0</v>
      </c>
      <c r="M2016" s="18"/>
      <c r="N2016" s="19">
        <v>0.0</v>
      </c>
      <c r="O2016" s="19">
        <v>0.0</v>
      </c>
      <c r="P2016" s="19">
        <f t="shared" si="213"/>
        <v>100000</v>
      </c>
      <c r="Q2016" s="30"/>
      <c r="R2016" s="30"/>
      <c r="S2016" s="30"/>
      <c r="T2016" s="30"/>
      <c r="U2016" s="30"/>
      <c r="V2016" s="30" t="s">
        <v>4696</v>
      </c>
      <c r="W2016" s="18"/>
    </row>
    <row r="2017" ht="39.75" customHeight="1">
      <c r="A2017" s="18">
        <v>177.0</v>
      </c>
      <c r="B2017" s="18">
        <v>2026.0</v>
      </c>
      <c r="C2017" s="18" t="s">
        <v>495</v>
      </c>
      <c r="D2017" s="29" t="s">
        <v>24</v>
      </c>
      <c r="E2017" s="30" t="s">
        <v>729</v>
      </c>
      <c r="F2017" s="29">
        <v>100000.0</v>
      </c>
      <c r="G2017" s="30" t="s">
        <v>198</v>
      </c>
      <c r="H2017" s="30" t="s">
        <v>27</v>
      </c>
      <c r="I2017" s="30" t="s">
        <v>67</v>
      </c>
      <c r="J2017" s="18"/>
      <c r="K2017" s="18"/>
      <c r="L2017" s="71">
        <v>0.0</v>
      </c>
      <c r="M2017" s="18"/>
      <c r="N2017" s="19">
        <v>0.0</v>
      </c>
      <c r="O2017" s="19">
        <v>0.0</v>
      </c>
      <c r="P2017" s="19">
        <f t="shared" si="213"/>
        <v>100000</v>
      </c>
      <c r="Q2017" s="30"/>
      <c r="R2017" s="30"/>
      <c r="S2017" s="30"/>
      <c r="T2017" s="30"/>
      <c r="U2017" s="30"/>
      <c r="V2017" s="30" t="s">
        <v>4696</v>
      </c>
      <c r="W2017" s="18"/>
    </row>
    <row r="2018" ht="39.75" customHeight="1">
      <c r="A2018" s="18">
        <v>177.0</v>
      </c>
      <c r="B2018" s="18">
        <v>2026.0</v>
      </c>
      <c r="C2018" s="18" t="s">
        <v>495</v>
      </c>
      <c r="D2018" s="29" t="s">
        <v>24</v>
      </c>
      <c r="E2018" s="30" t="s">
        <v>729</v>
      </c>
      <c r="F2018" s="29">
        <v>300000.0</v>
      </c>
      <c r="G2018" s="30" t="s">
        <v>198</v>
      </c>
      <c r="H2018" s="30" t="s">
        <v>27</v>
      </c>
      <c r="I2018" s="30" t="s">
        <v>28</v>
      </c>
      <c r="J2018" s="18"/>
      <c r="K2018" s="18"/>
      <c r="L2018" s="71">
        <v>0.0</v>
      </c>
      <c r="M2018" s="18"/>
      <c r="N2018" s="19">
        <v>0.0</v>
      </c>
      <c r="O2018" s="19">
        <v>0.0</v>
      </c>
      <c r="P2018" s="19">
        <f t="shared" si="213"/>
        <v>300000</v>
      </c>
      <c r="Q2018" s="30"/>
      <c r="R2018" s="30"/>
      <c r="S2018" s="30"/>
      <c r="T2018" s="30"/>
      <c r="U2018" s="30"/>
      <c r="V2018" s="30" t="s">
        <v>4696</v>
      </c>
      <c r="W2018" s="18"/>
    </row>
    <row r="2019" ht="39.75" customHeight="1">
      <c r="A2019" s="18">
        <v>178.0</v>
      </c>
      <c r="B2019" s="18">
        <v>2026.0</v>
      </c>
      <c r="C2019" s="18" t="s">
        <v>495</v>
      </c>
      <c r="D2019" s="29" t="s">
        <v>24</v>
      </c>
      <c r="E2019" s="30" t="s">
        <v>729</v>
      </c>
      <c r="F2019" s="29">
        <v>800000.0</v>
      </c>
      <c r="G2019" s="30" t="s">
        <v>507</v>
      </c>
      <c r="H2019" s="30" t="s">
        <v>27</v>
      </c>
      <c r="I2019" s="30" t="s">
        <v>40</v>
      </c>
      <c r="J2019" s="18"/>
      <c r="K2019" s="18"/>
      <c r="L2019" s="71">
        <v>0.0</v>
      </c>
      <c r="M2019" s="18"/>
      <c r="N2019" s="19">
        <v>0.0</v>
      </c>
      <c r="O2019" s="19">
        <v>0.0</v>
      </c>
      <c r="P2019" s="19">
        <f t="shared" si="213"/>
        <v>800000</v>
      </c>
      <c r="Q2019" s="30"/>
      <c r="R2019" s="30"/>
      <c r="S2019" s="30"/>
      <c r="T2019" s="30"/>
      <c r="U2019" s="30"/>
      <c r="V2019" s="30" t="s">
        <v>4697</v>
      </c>
      <c r="W2019" s="18"/>
    </row>
    <row r="2020" ht="39.75" customHeight="1">
      <c r="A2020" s="18">
        <v>179.0</v>
      </c>
      <c r="B2020" s="18">
        <v>2026.0</v>
      </c>
      <c r="C2020" s="18" t="s">
        <v>495</v>
      </c>
      <c r="D2020" s="29" t="s">
        <v>24</v>
      </c>
      <c r="E2020" s="30" t="s">
        <v>729</v>
      </c>
      <c r="F2020" s="29">
        <v>637335.0</v>
      </c>
      <c r="G2020" s="30" t="s">
        <v>4531</v>
      </c>
      <c r="H2020" s="30" t="s">
        <v>27</v>
      </c>
      <c r="I2020" s="30" t="s">
        <v>40</v>
      </c>
      <c r="J2020" s="18"/>
      <c r="K2020" s="18"/>
      <c r="L2020" s="71">
        <v>0.0</v>
      </c>
      <c r="M2020" s="18"/>
      <c r="N2020" s="19">
        <v>0.0</v>
      </c>
      <c r="O2020" s="19">
        <v>0.0</v>
      </c>
      <c r="P2020" s="19">
        <f t="shared" si="213"/>
        <v>637335</v>
      </c>
      <c r="Q2020" s="30"/>
      <c r="R2020" s="30"/>
      <c r="S2020" s="30"/>
      <c r="T2020" s="30"/>
      <c r="U2020" s="30"/>
      <c r="V2020" s="30" t="s">
        <v>4698</v>
      </c>
      <c r="W2020" s="18"/>
    </row>
    <row r="2021" ht="39.75" customHeight="1">
      <c r="A2021" s="18">
        <v>180.0</v>
      </c>
      <c r="B2021" s="18">
        <v>2026.0</v>
      </c>
      <c r="C2021" s="18" t="s">
        <v>495</v>
      </c>
      <c r="D2021" s="29" t="s">
        <v>24</v>
      </c>
      <c r="E2021" s="30" t="s">
        <v>729</v>
      </c>
      <c r="F2021" s="29">
        <v>300000.0</v>
      </c>
      <c r="G2021" s="30" t="s">
        <v>74</v>
      </c>
      <c r="H2021" s="30" t="s">
        <v>27</v>
      </c>
      <c r="I2021" s="30" t="s">
        <v>40</v>
      </c>
      <c r="J2021" s="18"/>
      <c r="K2021" s="18"/>
      <c r="L2021" s="71">
        <v>0.0</v>
      </c>
      <c r="M2021" s="18"/>
      <c r="N2021" s="19">
        <v>0.0</v>
      </c>
      <c r="O2021" s="19">
        <v>0.0</v>
      </c>
      <c r="P2021" s="19">
        <f t="shared" si="213"/>
        <v>300000</v>
      </c>
      <c r="Q2021" s="30"/>
      <c r="R2021" s="30"/>
      <c r="S2021" s="30"/>
      <c r="T2021" s="30"/>
      <c r="U2021" s="30"/>
      <c r="V2021" s="30" t="s">
        <v>4699</v>
      </c>
      <c r="W2021" s="18"/>
    </row>
    <row r="2022" ht="39.75" customHeight="1">
      <c r="A2022" s="18">
        <v>181.0</v>
      </c>
      <c r="B2022" s="18">
        <v>2026.0</v>
      </c>
      <c r="C2022" s="18" t="s">
        <v>495</v>
      </c>
      <c r="D2022" s="29" t="s">
        <v>24</v>
      </c>
      <c r="E2022" s="30" t="s">
        <v>729</v>
      </c>
      <c r="F2022" s="29">
        <v>1000000.0</v>
      </c>
      <c r="G2022" s="30" t="s">
        <v>260</v>
      </c>
      <c r="H2022" s="30" t="s">
        <v>1673</v>
      </c>
      <c r="I2022" s="30" t="s">
        <v>80</v>
      </c>
      <c r="J2022" s="18"/>
      <c r="K2022" s="18"/>
      <c r="L2022" s="71">
        <v>0.0</v>
      </c>
      <c r="M2022" s="18"/>
      <c r="N2022" s="19">
        <v>0.0</v>
      </c>
      <c r="O2022" s="19">
        <v>0.0</v>
      </c>
      <c r="P2022" s="19">
        <f t="shared" si="213"/>
        <v>1000000</v>
      </c>
      <c r="Q2022" s="30"/>
      <c r="R2022" s="30"/>
      <c r="S2022" s="30"/>
      <c r="T2022" s="30"/>
      <c r="U2022" s="30"/>
      <c r="V2022" s="30" t="s">
        <v>4700</v>
      </c>
      <c r="W2022" s="18"/>
    </row>
    <row r="2023" ht="39.75" customHeight="1">
      <c r="A2023" s="18">
        <v>182.0</v>
      </c>
      <c r="B2023" s="18">
        <v>2026.0</v>
      </c>
      <c r="C2023" s="18" t="s">
        <v>495</v>
      </c>
      <c r="D2023" s="29" t="s">
        <v>24</v>
      </c>
      <c r="E2023" s="30" t="s">
        <v>729</v>
      </c>
      <c r="F2023" s="29">
        <v>300000.0</v>
      </c>
      <c r="G2023" s="30" t="s">
        <v>507</v>
      </c>
      <c r="H2023" s="30" t="s">
        <v>1673</v>
      </c>
      <c r="I2023" s="30" t="s">
        <v>80</v>
      </c>
      <c r="J2023" s="18"/>
      <c r="K2023" s="18"/>
      <c r="L2023" s="71">
        <v>0.0</v>
      </c>
      <c r="M2023" s="18"/>
      <c r="N2023" s="19">
        <v>0.0</v>
      </c>
      <c r="O2023" s="19">
        <v>0.0</v>
      </c>
      <c r="P2023" s="19">
        <f t="shared" si="213"/>
        <v>300000</v>
      </c>
      <c r="Q2023" s="30"/>
      <c r="R2023" s="30"/>
      <c r="S2023" s="30"/>
      <c r="T2023" s="30"/>
      <c r="U2023" s="30"/>
      <c r="V2023" s="30" t="s">
        <v>4701</v>
      </c>
      <c r="W2023" s="18"/>
    </row>
    <row r="2024" ht="39.75" customHeight="1">
      <c r="A2024" s="18">
        <v>183.0</v>
      </c>
      <c r="B2024" s="18">
        <v>2026.0</v>
      </c>
      <c r="C2024" s="18" t="s">
        <v>495</v>
      </c>
      <c r="D2024" s="29" t="s">
        <v>24</v>
      </c>
      <c r="E2024" s="30" t="s">
        <v>729</v>
      </c>
      <c r="F2024" s="29">
        <v>50000.0</v>
      </c>
      <c r="G2024" s="30" t="s">
        <v>1630</v>
      </c>
      <c r="H2024" s="30" t="s">
        <v>4564</v>
      </c>
      <c r="I2024" s="30" t="s">
        <v>80</v>
      </c>
      <c r="J2024" s="18"/>
      <c r="K2024" s="18"/>
      <c r="L2024" s="71">
        <v>0.0</v>
      </c>
      <c r="M2024" s="18"/>
      <c r="N2024" s="19">
        <v>0.0</v>
      </c>
      <c r="O2024" s="19">
        <v>0.0</v>
      </c>
      <c r="P2024" s="19">
        <f t="shared" si="213"/>
        <v>50000</v>
      </c>
      <c r="Q2024" s="30"/>
      <c r="R2024" s="30"/>
      <c r="S2024" s="30"/>
      <c r="T2024" s="30"/>
      <c r="U2024" s="30"/>
      <c r="V2024" s="30" t="s">
        <v>4702</v>
      </c>
      <c r="W2024" s="18"/>
    </row>
    <row r="2025" ht="39.75" customHeight="1">
      <c r="A2025" s="18">
        <v>184.0</v>
      </c>
      <c r="B2025" s="18">
        <v>2026.0</v>
      </c>
      <c r="C2025" s="18" t="s">
        <v>495</v>
      </c>
      <c r="D2025" s="29" t="s">
        <v>24</v>
      </c>
      <c r="E2025" s="30" t="s">
        <v>729</v>
      </c>
      <c r="F2025" s="29">
        <v>1387335.0</v>
      </c>
      <c r="G2025" s="30" t="s">
        <v>66</v>
      </c>
      <c r="H2025" s="30" t="s">
        <v>4564</v>
      </c>
      <c r="I2025" s="30" t="s">
        <v>80</v>
      </c>
      <c r="J2025" s="18"/>
      <c r="K2025" s="18"/>
      <c r="L2025" s="71">
        <v>0.0</v>
      </c>
      <c r="M2025" s="18"/>
      <c r="N2025" s="19">
        <v>0.0</v>
      </c>
      <c r="O2025" s="19">
        <v>0.0</v>
      </c>
      <c r="P2025" s="19">
        <f t="shared" si="213"/>
        <v>1387335</v>
      </c>
      <c r="Q2025" s="30"/>
      <c r="R2025" s="30"/>
      <c r="S2025" s="30"/>
      <c r="T2025" s="30"/>
      <c r="U2025" s="30"/>
      <c r="V2025" s="30" t="s">
        <v>4703</v>
      </c>
      <c r="W2025" s="18"/>
    </row>
    <row r="2026" ht="39.75" customHeight="1">
      <c r="A2026" s="18">
        <v>185.0</v>
      </c>
      <c r="B2026" s="18">
        <v>2026.0</v>
      </c>
      <c r="C2026" s="18" t="s">
        <v>495</v>
      </c>
      <c r="D2026" s="29" t="s">
        <v>24</v>
      </c>
      <c r="E2026" s="30" t="s">
        <v>729</v>
      </c>
      <c r="F2026" s="29">
        <v>500000.0</v>
      </c>
      <c r="G2026" s="30" t="s">
        <v>66</v>
      </c>
      <c r="H2026" s="30" t="s">
        <v>180</v>
      </c>
      <c r="I2026" s="30" t="s">
        <v>80</v>
      </c>
      <c r="J2026" s="18"/>
      <c r="K2026" s="18"/>
      <c r="L2026" s="71">
        <v>0.0</v>
      </c>
      <c r="M2026" s="18"/>
      <c r="N2026" s="19">
        <v>0.0</v>
      </c>
      <c r="O2026" s="19">
        <v>0.0</v>
      </c>
      <c r="P2026" s="19">
        <f t="shared" si="213"/>
        <v>500000</v>
      </c>
      <c r="Q2026" s="30"/>
      <c r="R2026" s="30"/>
      <c r="S2026" s="30"/>
      <c r="T2026" s="30"/>
      <c r="U2026" s="30"/>
      <c r="V2026" s="30" t="s">
        <v>4704</v>
      </c>
      <c r="W2026" s="18"/>
    </row>
    <row r="2027" ht="39.75" customHeight="1">
      <c r="A2027" s="18">
        <v>186.0</v>
      </c>
      <c r="B2027" s="18">
        <v>2026.0</v>
      </c>
      <c r="C2027" s="18" t="s">
        <v>495</v>
      </c>
      <c r="D2027" s="29" t="s">
        <v>24</v>
      </c>
      <c r="E2027" s="30" t="s">
        <v>729</v>
      </c>
      <c r="F2027" s="29">
        <v>2537335.0</v>
      </c>
      <c r="G2027" s="30" t="s">
        <v>74</v>
      </c>
      <c r="H2027" s="30" t="s">
        <v>27</v>
      </c>
      <c r="I2027" s="30" t="s">
        <v>67</v>
      </c>
      <c r="J2027" s="18"/>
      <c r="K2027" s="18"/>
      <c r="L2027" s="71">
        <v>0.0</v>
      </c>
      <c r="M2027" s="18"/>
      <c r="N2027" s="19">
        <v>0.0</v>
      </c>
      <c r="O2027" s="19">
        <v>0.0</v>
      </c>
      <c r="P2027" s="19">
        <f t="shared" si="213"/>
        <v>2537335</v>
      </c>
      <c r="Q2027" s="30"/>
      <c r="R2027" s="30"/>
      <c r="S2027" s="30"/>
      <c r="T2027" s="30"/>
      <c r="U2027" s="30"/>
      <c r="V2027" s="30" t="s">
        <v>4614</v>
      </c>
      <c r="W2027" s="18"/>
    </row>
    <row r="2028" ht="39.75" customHeight="1">
      <c r="A2028" s="18">
        <v>187.0</v>
      </c>
      <c r="B2028" s="18">
        <v>2026.0</v>
      </c>
      <c r="C2028" s="18" t="s">
        <v>495</v>
      </c>
      <c r="D2028" s="29" t="s">
        <v>24</v>
      </c>
      <c r="E2028" s="30" t="s">
        <v>729</v>
      </c>
      <c r="F2028" s="29">
        <v>700000.0</v>
      </c>
      <c r="G2028" s="30" t="s">
        <v>4531</v>
      </c>
      <c r="H2028" s="30" t="s">
        <v>27</v>
      </c>
      <c r="I2028" s="30" t="s">
        <v>40</v>
      </c>
      <c r="J2028" s="18"/>
      <c r="K2028" s="18"/>
      <c r="L2028" s="71">
        <v>0.0</v>
      </c>
      <c r="M2028" s="18"/>
      <c r="N2028" s="19">
        <v>0.0</v>
      </c>
      <c r="O2028" s="19">
        <v>0.0</v>
      </c>
      <c r="P2028" s="19">
        <f t="shared" si="213"/>
        <v>700000</v>
      </c>
      <c r="Q2028" s="30"/>
      <c r="R2028" s="30"/>
      <c r="S2028" s="30"/>
      <c r="T2028" s="30"/>
      <c r="U2028" s="30"/>
      <c r="V2028" s="30" t="s">
        <v>4705</v>
      </c>
      <c r="W2028" s="18"/>
    </row>
    <row r="2029" ht="39.75" customHeight="1">
      <c r="A2029" s="18">
        <v>188.0</v>
      </c>
      <c r="B2029" s="18">
        <v>2026.0</v>
      </c>
      <c r="C2029" s="18" t="s">
        <v>495</v>
      </c>
      <c r="D2029" s="29" t="s">
        <v>24</v>
      </c>
      <c r="E2029" s="30" t="s">
        <v>729</v>
      </c>
      <c r="F2029" s="29">
        <v>2037000.0</v>
      </c>
      <c r="G2029" s="30" t="s">
        <v>260</v>
      </c>
      <c r="H2029" s="30" t="s">
        <v>304</v>
      </c>
      <c r="I2029" s="30" t="s">
        <v>80</v>
      </c>
      <c r="J2029" s="18"/>
      <c r="K2029" s="18"/>
      <c r="L2029" s="71">
        <v>0.0</v>
      </c>
      <c r="M2029" s="18"/>
      <c r="N2029" s="19">
        <v>0.0</v>
      </c>
      <c r="O2029" s="19">
        <v>0.0</v>
      </c>
      <c r="P2029" s="19">
        <f t="shared" si="213"/>
        <v>2037000</v>
      </c>
      <c r="Q2029" s="30"/>
      <c r="R2029" s="30"/>
      <c r="S2029" s="30"/>
      <c r="T2029" s="30"/>
      <c r="U2029" s="30"/>
      <c r="V2029" s="30" t="s">
        <v>4706</v>
      </c>
      <c r="W2029" s="18"/>
    </row>
    <row r="2030" ht="39.75" customHeight="1">
      <c r="A2030" s="18">
        <v>189.0</v>
      </c>
      <c r="B2030" s="18">
        <v>2026.0</v>
      </c>
      <c r="C2030" s="18" t="s">
        <v>495</v>
      </c>
      <c r="D2030" s="29" t="s">
        <v>24</v>
      </c>
      <c r="E2030" s="30" t="s">
        <v>729</v>
      </c>
      <c r="F2030" s="29">
        <v>1200335.0</v>
      </c>
      <c r="G2030" s="30" t="s">
        <v>66</v>
      </c>
      <c r="H2030" s="30" t="s">
        <v>79</v>
      </c>
      <c r="I2030" s="30" t="s">
        <v>80</v>
      </c>
      <c r="J2030" s="18"/>
      <c r="K2030" s="18"/>
      <c r="L2030" s="71">
        <v>0.0</v>
      </c>
      <c r="M2030" s="18"/>
      <c r="N2030" s="19">
        <v>0.0</v>
      </c>
      <c r="O2030" s="19">
        <v>0.0</v>
      </c>
      <c r="P2030" s="19">
        <f t="shared" si="213"/>
        <v>1200335</v>
      </c>
      <c r="Q2030" s="30"/>
      <c r="R2030" s="30"/>
      <c r="S2030" s="30"/>
      <c r="T2030" s="30"/>
      <c r="U2030" s="30"/>
      <c r="V2030" s="30" t="s">
        <v>4707</v>
      </c>
      <c r="W2030" s="18"/>
    </row>
    <row r="2031" ht="39.75" customHeight="1">
      <c r="A2031" s="44">
        <v>190.0</v>
      </c>
      <c r="B2031" s="44">
        <v>2026.0</v>
      </c>
      <c r="C2031" s="44" t="s">
        <v>495</v>
      </c>
      <c r="D2031" s="91" t="s">
        <v>24</v>
      </c>
      <c r="E2031" s="88" t="s">
        <v>729</v>
      </c>
      <c r="F2031" s="91">
        <v>1000000.0</v>
      </c>
      <c r="G2031" s="88" t="s">
        <v>260</v>
      </c>
      <c r="H2031" s="88" t="s">
        <v>27</v>
      </c>
      <c r="I2031" s="88" t="s">
        <v>444</v>
      </c>
      <c r="J2031" s="103" t="s">
        <v>4708</v>
      </c>
      <c r="K2031" s="104">
        <v>46073.0</v>
      </c>
      <c r="L2031" s="91">
        <v>1000000.0</v>
      </c>
      <c r="M2031" s="103" t="s">
        <v>1859</v>
      </c>
      <c r="N2031" s="74">
        <v>290253.02</v>
      </c>
      <c r="O2031" s="74">
        <v>260066.7</v>
      </c>
      <c r="P2031" s="45">
        <f t="shared" si="213"/>
        <v>739933.3</v>
      </c>
      <c r="Q2031" s="88"/>
      <c r="R2031" s="102"/>
      <c r="S2031" s="102" t="s">
        <v>31</v>
      </c>
      <c r="T2031" s="88"/>
      <c r="U2031" s="88"/>
      <c r="V2031" s="88" t="s">
        <v>4709</v>
      </c>
      <c r="W2031" s="103" t="s">
        <v>4710</v>
      </c>
    </row>
    <row r="2032" ht="39.75" customHeight="1">
      <c r="A2032" s="18">
        <v>191.0</v>
      </c>
      <c r="B2032" s="18">
        <v>2026.0</v>
      </c>
      <c r="C2032" s="18" t="s">
        <v>495</v>
      </c>
      <c r="D2032" s="29" t="s">
        <v>24</v>
      </c>
      <c r="E2032" s="30" t="s">
        <v>729</v>
      </c>
      <c r="F2032" s="29">
        <v>1300000.0</v>
      </c>
      <c r="G2032" s="30" t="s">
        <v>443</v>
      </c>
      <c r="H2032" s="30" t="s">
        <v>27</v>
      </c>
      <c r="I2032" s="30" t="s">
        <v>444</v>
      </c>
      <c r="J2032" s="18"/>
      <c r="K2032" s="18"/>
      <c r="L2032" s="71">
        <v>0.0</v>
      </c>
      <c r="M2032" s="18"/>
      <c r="N2032" s="19">
        <v>0.0</v>
      </c>
      <c r="O2032" s="19">
        <v>0.0</v>
      </c>
      <c r="P2032" s="19">
        <f t="shared" si="213"/>
        <v>1300000</v>
      </c>
      <c r="Q2032" s="30"/>
      <c r="R2032" s="30"/>
      <c r="S2032" s="30"/>
      <c r="T2032" s="30"/>
      <c r="U2032" s="30"/>
      <c r="V2032" s="30" t="s">
        <v>4711</v>
      </c>
      <c r="W2032" s="18"/>
    </row>
    <row r="2033" ht="39.75" customHeight="1">
      <c r="A2033" s="18">
        <v>192.0</v>
      </c>
      <c r="B2033" s="18">
        <v>2026.0</v>
      </c>
      <c r="C2033" s="18" t="s">
        <v>495</v>
      </c>
      <c r="D2033" s="29" t="s">
        <v>24</v>
      </c>
      <c r="E2033" s="30" t="s">
        <v>729</v>
      </c>
      <c r="F2033" s="29">
        <v>300000.0</v>
      </c>
      <c r="G2033" s="30" t="s">
        <v>1671</v>
      </c>
      <c r="H2033" s="30" t="s">
        <v>75</v>
      </c>
      <c r="I2033" s="30" t="s">
        <v>86</v>
      </c>
      <c r="J2033" s="18"/>
      <c r="K2033" s="18"/>
      <c r="L2033" s="71">
        <v>0.0</v>
      </c>
      <c r="M2033" s="18"/>
      <c r="N2033" s="19">
        <v>0.0</v>
      </c>
      <c r="O2033" s="19">
        <v>0.0</v>
      </c>
      <c r="P2033" s="19">
        <f t="shared" si="213"/>
        <v>300000</v>
      </c>
      <c r="Q2033" s="30"/>
      <c r="R2033" s="30"/>
      <c r="S2033" s="30"/>
      <c r="T2033" s="30"/>
      <c r="U2033" s="30"/>
      <c r="V2033" s="30" t="s">
        <v>4712</v>
      </c>
      <c r="W2033" s="18"/>
    </row>
    <row r="2034" ht="39.75" customHeight="1">
      <c r="A2034" s="18">
        <v>193.0</v>
      </c>
      <c r="B2034" s="18">
        <v>2026.0</v>
      </c>
      <c r="C2034" s="18" t="s">
        <v>495</v>
      </c>
      <c r="D2034" s="29" t="s">
        <v>24</v>
      </c>
      <c r="E2034" s="30" t="s">
        <v>729</v>
      </c>
      <c r="F2034" s="29">
        <v>137335.0</v>
      </c>
      <c r="G2034" s="30" t="s">
        <v>66</v>
      </c>
      <c r="H2034" s="30" t="s">
        <v>313</v>
      </c>
      <c r="I2034" s="30" t="s">
        <v>86</v>
      </c>
      <c r="J2034" s="18"/>
      <c r="K2034" s="18"/>
      <c r="L2034" s="71">
        <v>0.0</v>
      </c>
      <c r="M2034" s="18"/>
      <c r="N2034" s="19">
        <v>0.0</v>
      </c>
      <c r="O2034" s="19">
        <v>0.0</v>
      </c>
      <c r="P2034" s="19">
        <f t="shared" si="213"/>
        <v>137335</v>
      </c>
      <c r="Q2034" s="30"/>
      <c r="R2034" s="30"/>
      <c r="S2034" s="30"/>
      <c r="T2034" s="30"/>
      <c r="U2034" s="30"/>
      <c r="V2034" s="30" t="s">
        <v>4713</v>
      </c>
      <c r="W2034" s="18"/>
    </row>
    <row r="2035" ht="39.75" customHeight="1">
      <c r="A2035" s="18">
        <v>194.0</v>
      </c>
      <c r="B2035" s="18">
        <v>2026.0</v>
      </c>
      <c r="C2035" s="18" t="s">
        <v>495</v>
      </c>
      <c r="D2035" s="29" t="s">
        <v>24</v>
      </c>
      <c r="E2035" s="30" t="s">
        <v>729</v>
      </c>
      <c r="F2035" s="29">
        <v>500000.0</v>
      </c>
      <c r="G2035" s="30" t="s">
        <v>4531</v>
      </c>
      <c r="H2035" s="30" t="s">
        <v>27</v>
      </c>
      <c r="I2035" s="30" t="s">
        <v>40</v>
      </c>
      <c r="J2035" s="18"/>
      <c r="K2035" s="18"/>
      <c r="L2035" s="71">
        <v>0.0</v>
      </c>
      <c r="M2035" s="18"/>
      <c r="N2035" s="19">
        <v>0.0</v>
      </c>
      <c r="O2035" s="19">
        <v>0.0</v>
      </c>
      <c r="P2035" s="19">
        <f t="shared" si="213"/>
        <v>500000</v>
      </c>
      <c r="Q2035" s="30"/>
      <c r="R2035" s="30"/>
      <c r="S2035" s="30"/>
      <c r="T2035" s="30"/>
      <c r="U2035" s="30"/>
      <c r="V2035" s="30" t="s">
        <v>4714</v>
      </c>
      <c r="W2035" s="18"/>
    </row>
    <row r="2036" ht="39.75" customHeight="1">
      <c r="A2036" s="18">
        <v>195.0</v>
      </c>
      <c r="B2036" s="18">
        <v>2026.0</v>
      </c>
      <c r="C2036" s="18" t="s">
        <v>495</v>
      </c>
      <c r="D2036" s="29" t="s">
        <v>24</v>
      </c>
      <c r="E2036" s="30" t="s">
        <v>729</v>
      </c>
      <c r="F2036" s="29">
        <v>3237335.0</v>
      </c>
      <c r="G2036" s="30" t="s">
        <v>74</v>
      </c>
      <c r="H2036" s="30" t="s">
        <v>27</v>
      </c>
      <c r="I2036" s="30" t="s">
        <v>67</v>
      </c>
      <c r="J2036" s="18"/>
      <c r="K2036" s="18"/>
      <c r="L2036" s="71">
        <v>0.0</v>
      </c>
      <c r="M2036" s="18"/>
      <c r="N2036" s="19">
        <v>0.0</v>
      </c>
      <c r="O2036" s="19">
        <v>0.0</v>
      </c>
      <c r="P2036" s="19">
        <f t="shared" si="213"/>
        <v>3237335</v>
      </c>
      <c r="Q2036" s="30"/>
      <c r="R2036" s="30"/>
      <c r="S2036" s="30"/>
      <c r="T2036" s="30"/>
      <c r="U2036" s="30"/>
      <c r="V2036" s="30" t="s">
        <v>4614</v>
      </c>
      <c r="W2036" s="18"/>
    </row>
    <row r="2037" ht="39.75" customHeight="1">
      <c r="A2037" s="18">
        <v>196.0</v>
      </c>
      <c r="B2037" s="18">
        <v>2026.0</v>
      </c>
      <c r="C2037" s="18" t="s">
        <v>495</v>
      </c>
      <c r="D2037" s="29" t="s">
        <v>24</v>
      </c>
      <c r="E2037" s="30" t="s">
        <v>729</v>
      </c>
      <c r="F2037" s="29">
        <v>1827335.0</v>
      </c>
      <c r="G2037" s="30" t="s">
        <v>4531</v>
      </c>
      <c r="H2037" s="30" t="s">
        <v>27</v>
      </c>
      <c r="I2037" s="30" t="s">
        <v>67</v>
      </c>
      <c r="J2037" s="18"/>
      <c r="K2037" s="18"/>
      <c r="L2037" s="71">
        <v>0.0</v>
      </c>
      <c r="M2037" s="18"/>
      <c r="N2037" s="19">
        <v>0.0</v>
      </c>
      <c r="O2037" s="19">
        <v>0.0</v>
      </c>
      <c r="P2037" s="19">
        <f t="shared" si="213"/>
        <v>1827335</v>
      </c>
      <c r="Q2037" s="30"/>
      <c r="R2037" s="30"/>
      <c r="S2037" s="30"/>
      <c r="T2037" s="30"/>
      <c r="U2037" s="30"/>
      <c r="V2037" s="30" t="s">
        <v>4654</v>
      </c>
      <c r="W2037" s="18"/>
    </row>
    <row r="2038" ht="39.75" customHeight="1">
      <c r="A2038" s="18">
        <v>197.0</v>
      </c>
      <c r="B2038" s="18">
        <v>2026.0</v>
      </c>
      <c r="C2038" s="18" t="s">
        <v>495</v>
      </c>
      <c r="D2038" s="29" t="s">
        <v>24</v>
      </c>
      <c r="E2038" s="30" t="s">
        <v>729</v>
      </c>
      <c r="F2038" s="29">
        <v>400000.0</v>
      </c>
      <c r="G2038" s="30" t="s">
        <v>1630</v>
      </c>
      <c r="H2038" s="30" t="s">
        <v>27</v>
      </c>
      <c r="I2038" s="30" t="s">
        <v>28</v>
      </c>
      <c r="J2038" s="18"/>
      <c r="K2038" s="18"/>
      <c r="L2038" s="71">
        <v>0.0</v>
      </c>
      <c r="M2038" s="18"/>
      <c r="N2038" s="19">
        <v>0.0</v>
      </c>
      <c r="O2038" s="19">
        <v>0.0</v>
      </c>
      <c r="P2038" s="19">
        <f t="shared" si="213"/>
        <v>400000</v>
      </c>
      <c r="Q2038" s="30"/>
      <c r="R2038" s="30"/>
      <c r="S2038" s="30"/>
      <c r="T2038" s="30"/>
      <c r="U2038" s="30"/>
      <c r="V2038" s="30" t="s">
        <v>4715</v>
      </c>
      <c r="W2038" s="18"/>
    </row>
    <row r="2039" ht="39.75" customHeight="1">
      <c r="A2039" s="18">
        <v>198.0</v>
      </c>
      <c r="B2039" s="18">
        <v>2026.0</v>
      </c>
      <c r="C2039" s="18" t="s">
        <v>495</v>
      </c>
      <c r="D2039" s="29" t="s">
        <v>24</v>
      </c>
      <c r="E2039" s="30" t="s">
        <v>729</v>
      </c>
      <c r="F2039" s="29">
        <v>360000.0</v>
      </c>
      <c r="G2039" s="30" t="s">
        <v>2254</v>
      </c>
      <c r="H2039" s="30" t="s">
        <v>27</v>
      </c>
      <c r="I2039" s="30" t="s">
        <v>67</v>
      </c>
      <c r="J2039" s="18"/>
      <c r="K2039" s="18"/>
      <c r="L2039" s="71">
        <v>0.0</v>
      </c>
      <c r="M2039" s="18"/>
      <c r="N2039" s="19">
        <v>0.0</v>
      </c>
      <c r="O2039" s="19">
        <v>0.0</v>
      </c>
      <c r="P2039" s="19">
        <f t="shared" si="213"/>
        <v>360000</v>
      </c>
      <c r="Q2039" s="30"/>
      <c r="R2039" s="30"/>
      <c r="S2039" s="30"/>
      <c r="T2039" s="30"/>
      <c r="U2039" s="30"/>
      <c r="V2039" s="30" t="s">
        <v>4716</v>
      </c>
      <c r="W2039" s="18"/>
    </row>
    <row r="2040" ht="39.75" customHeight="1">
      <c r="A2040" s="18">
        <v>199.0</v>
      </c>
      <c r="B2040" s="18">
        <v>2026.0</v>
      </c>
      <c r="C2040" s="18" t="s">
        <v>495</v>
      </c>
      <c r="D2040" s="29" t="s">
        <v>24</v>
      </c>
      <c r="E2040" s="30" t="s">
        <v>729</v>
      </c>
      <c r="F2040" s="29">
        <v>650000.0</v>
      </c>
      <c r="G2040" s="30" t="s">
        <v>329</v>
      </c>
      <c r="H2040" s="30" t="s">
        <v>27</v>
      </c>
      <c r="I2040" s="30" t="s">
        <v>67</v>
      </c>
      <c r="J2040" s="18"/>
      <c r="K2040" s="18"/>
      <c r="L2040" s="71">
        <v>0.0</v>
      </c>
      <c r="M2040" s="18"/>
      <c r="N2040" s="19">
        <v>0.0</v>
      </c>
      <c r="O2040" s="19">
        <v>0.0</v>
      </c>
      <c r="P2040" s="19">
        <f t="shared" si="213"/>
        <v>650000</v>
      </c>
      <c r="Q2040" s="30"/>
      <c r="R2040" s="30"/>
      <c r="S2040" s="30"/>
      <c r="T2040" s="30"/>
      <c r="U2040" s="30"/>
      <c r="V2040" s="30" t="s">
        <v>330</v>
      </c>
      <c r="W2040" s="18"/>
    </row>
    <row r="2041" ht="39.75" customHeight="1">
      <c r="A2041" s="44">
        <v>200.0</v>
      </c>
      <c r="B2041" s="44">
        <v>2026.0</v>
      </c>
      <c r="C2041" s="44" t="s">
        <v>495</v>
      </c>
      <c r="D2041" s="91" t="s">
        <v>24</v>
      </c>
      <c r="E2041" s="88" t="s">
        <v>729</v>
      </c>
      <c r="F2041" s="101">
        <v>414402.74</v>
      </c>
      <c r="G2041" s="88" t="s">
        <v>66</v>
      </c>
      <c r="H2041" s="88" t="s">
        <v>1057</v>
      </c>
      <c r="I2041" s="88" t="s">
        <v>67</v>
      </c>
      <c r="J2041" s="109" t="s">
        <v>4717</v>
      </c>
      <c r="K2041" s="104">
        <v>46077.0</v>
      </c>
      <c r="L2041" s="101">
        <v>414402.74</v>
      </c>
      <c r="M2041" s="103" t="s">
        <v>4718</v>
      </c>
      <c r="N2041" s="74">
        <v>402170.02</v>
      </c>
      <c r="O2041" s="74">
        <v>402170.02</v>
      </c>
      <c r="P2041" s="45">
        <f t="shared" si="213"/>
        <v>12232.72</v>
      </c>
      <c r="Q2041" s="88"/>
      <c r="R2041" s="102"/>
      <c r="S2041" s="102" t="s">
        <v>31</v>
      </c>
      <c r="T2041" s="88"/>
      <c r="U2041" s="88"/>
      <c r="V2041" s="88" t="s">
        <v>4719</v>
      </c>
      <c r="W2041" s="103" t="s">
        <v>4720</v>
      </c>
    </row>
    <row r="2042" ht="39.75" customHeight="1">
      <c r="A2042" s="8">
        <v>200.0</v>
      </c>
      <c r="B2042" s="8">
        <v>2026.0</v>
      </c>
      <c r="C2042" s="8" t="s">
        <v>495</v>
      </c>
      <c r="D2042" s="22" t="s">
        <v>24</v>
      </c>
      <c r="E2042" s="9" t="s">
        <v>729</v>
      </c>
      <c r="F2042" s="110">
        <v>282529.36</v>
      </c>
      <c r="G2042" s="9" t="s">
        <v>66</v>
      </c>
      <c r="H2042" s="9" t="s">
        <v>1057</v>
      </c>
      <c r="I2042" s="9" t="s">
        <v>67</v>
      </c>
      <c r="J2042" s="111" t="s">
        <v>4721</v>
      </c>
      <c r="K2042" s="112">
        <v>46077.0</v>
      </c>
      <c r="L2042" s="110">
        <v>282529.36</v>
      </c>
      <c r="M2042" s="111" t="s">
        <v>4718</v>
      </c>
      <c r="N2042" s="110">
        <v>282529.36</v>
      </c>
      <c r="O2042" s="110">
        <v>282529.36</v>
      </c>
      <c r="P2042" s="10">
        <f t="shared" si="213"/>
        <v>0</v>
      </c>
      <c r="Q2042" s="9"/>
      <c r="R2042" s="113"/>
      <c r="S2042" s="113" t="s">
        <v>31</v>
      </c>
      <c r="T2042" s="9"/>
      <c r="U2042" s="9"/>
      <c r="V2042" s="9" t="s">
        <v>4719</v>
      </c>
      <c r="W2042" s="111" t="s">
        <v>4722</v>
      </c>
    </row>
    <row r="2043" ht="39.75" customHeight="1">
      <c r="A2043" s="44">
        <v>200.0</v>
      </c>
      <c r="B2043" s="44">
        <v>2026.0</v>
      </c>
      <c r="C2043" s="44" t="s">
        <v>495</v>
      </c>
      <c r="D2043" s="91" t="s">
        <v>24</v>
      </c>
      <c r="E2043" s="88" t="s">
        <v>729</v>
      </c>
      <c r="F2043" s="101">
        <v>100571.9</v>
      </c>
      <c r="G2043" s="88" t="s">
        <v>66</v>
      </c>
      <c r="H2043" s="88" t="s">
        <v>1057</v>
      </c>
      <c r="I2043" s="88" t="s">
        <v>67</v>
      </c>
      <c r="J2043" s="103" t="s">
        <v>4723</v>
      </c>
      <c r="K2043" s="104">
        <v>46077.0</v>
      </c>
      <c r="L2043" s="101">
        <v>100571.9</v>
      </c>
      <c r="M2043" s="103" t="s">
        <v>4718</v>
      </c>
      <c r="N2043" s="74">
        <v>100000.0</v>
      </c>
      <c r="O2043" s="74">
        <v>100000.0</v>
      </c>
      <c r="P2043" s="45">
        <f t="shared" si="213"/>
        <v>571.9</v>
      </c>
      <c r="Q2043" s="88"/>
      <c r="R2043" s="102"/>
      <c r="S2043" s="102" t="s">
        <v>31</v>
      </c>
      <c r="T2043" s="88"/>
      <c r="U2043" s="88"/>
      <c r="V2043" s="88" t="s">
        <v>4719</v>
      </c>
      <c r="W2043" s="103" t="s">
        <v>4724</v>
      </c>
    </row>
    <row r="2044" ht="39.75" customHeight="1">
      <c r="A2044" s="18">
        <v>201.0</v>
      </c>
      <c r="B2044" s="18">
        <v>2026.0</v>
      </c>
      <c r="C2044" s="18" t="s">
        <v>495</v>
      </c>
      <c r="D2044" s="29" t="s">
        <v>24</v>
      </c>
      <c r="E2044" s="30" t="s">
        <v>729</v>
      </c>
      <c r="F2044" s="29">
        <v>1939831.0</v>
      </c>
      <c r="G2044" s="30" t="s">
        <v>66</v>
      </c>
      <c r="H2044" s="30" t="s">
        <v>27</v>
      </c>
      <c r="I2044" s="30" t="s">
        <v>67</v>
      </c>
      <c r="J2044" s="18"/>
      <c r="K2044" s="18"/>
      <c r="L2044" s="71">
        <v>0.0</v>
      </c>
      <c r="M2044" s="18"/>
      <c r="N2044" s="19">
        <v>0.0</v>
      </c>
      <c r="O2044" s="19">
        <v>0.0</v>
      </c>
      <c r="P2044" s="19">
        <f t="shared" si="213"/>
        <v>1939831</v>
      </c>
      <c r="Q2044" s="30"/>
      <c r="R2044" s="30"/>
      <c r="S2044" s="30"/>
      <c r="T2044" s="30"/>
      <c r="U2044" s="30"/>
      <c r="V2044" s="30" t="s">
        <v>1361</v>
      </c>
      <c r="W2044" s="18"/>
    </row>
    <row r="2045" ht="39.75" customHeight="1">
      <c r="A2045" s="18">
        <v>202.0</v>
      </c>
      <c r="B2045" s="18">
        <v>2026.0</v>
      </c>
      <c r="C2045" s="18" t="s">
        <v>495</v>
      </c>
      <c r="D2045" s="29" t="s">
        <v>24</v>
      </c>
      <c r="E2045" s="30" t="s">
        <v>729</v>
      </c>
      <c r="F2045" s="29">
        <v>500000.0</v>
      </c>
      <c r="G2045" s="30" t="s">
        <v>260</v>
      </c>
      <c r="H2045" s="30" t="s">
        <v>27</v>
      </c>
      <c r="I2045" s="30" t="s">
        <v>40</v>
      </c>
      <c r="J2045" s="18"/>
      <c r="K2045" s="18"/>
      <c r="L2045" s="71">
        <v>0.0</v>
      </c>
      <c r="M2045" s="18"/>
      <c r="N2045" s="19">
        <v>0.0</v>
      </c>
      <c r="O2045" s="19">
        <v>0.0</v>
      </c>
      <c r="P2045" s="19">
        <f t="shared" si="213"/>
        <v>500000</v>
      </c>
      <c r="Q2045" s="30"/>
      <c r="R2045" s="30"/>
      <c r="S2045" s="30"/>
      <c r="T2045" s="30"/>
      <c r="U2045" s="30"/>
      <c r="V2045" s="30" t="s">
        <v>4725</v>
      </c>
      <c r="W2045" s="18"/>
    </row>
    <row r="2046" ht="39.75" customHeight="1">
      <c r="A2046" s="18">
        <v>203.0</v>
      </c>
      <c r="B2046" s="18">
        <v>2026.0</v>
      </c>
      <c r="C2046" s="18" t="s">
        <v>495</v>
      </c>
      <c r="D2046" s="29" t="s">
        <v>728</v>
      </c>
      <c r="E2046" s="30" t="s">
        <v>729</v>
      </c>
      <c r="F2046" s="29">
        <v>200000.0</v>
      </c>
      <c r="G2046" s="30" t="s">
        <v>74</v>
      </c>
      <c r="H2046" s="30" t="s">
        <v>27</v>
      </c>
      <c r="I2046" s="30" t="s">
        <v>28</v>
      </c>
      <c r="J2046" s="18"/>
      <c r="K2046" s="18"/>
      <c r="L2046" s="71">
        <v>0.0</v>
      </c>
      <c r="M2046" s="18"/>
      <c r="N2046" s="19">
        <v>0.0</v>
      </c>
      <c r="O2046" s="19">
        <v>0.0</v>
      </c>
      <c r="P2046" s="19">
        <f t="shared" si="213"/>
        <v>200000</v>
      </c>
      <c r="Q2046" s="30"/>
      <c r="R2046" s="30"/>
      <c r="S2046" s="30"/>
      <c r="T2046" s="30"/>
      <c r="U2046" s="30"/>
      <c r="V2046" s="30" t="s">
        <v>4726</v>
      </c>
      <c r="W2046" s="18"/>
    </row>
    <row r="2047" ht="39.75" customHeight="1">
      <c r="A2047" s="18">
        <v>204.0</v>
      </c>
      <c r="B2047" s="18">
        <v>2026.0</v>
      </c>
      <c r="C2047" s="18" t="s">
        <v>495</v>
      </c>
      <c r="D2047" s="29" t="s">
        <v>728</v>
      </c>
      <c r="E2047" s="30" t="s">
        <v>729</v>
      </c>
      <c r="F2047" s="29">
        <v>300000.0</v>
      </c>
      <c r="G2047" s="30" t="s">
        <v>74</v>
      </c>
      <c r="H2047" s="30" t="s">
        <v>75</v>
      </c>
      <c r="I2047" s="30" t="s">
        <v>347</v>
      </c>
      <c r="J2047" s="18"/>
      <c r="K2047" s="18"/>
      <c r="L2047" s="71">
        <v>0.0</v>
      </c>
      <c r="M2047" s="18"/>
      <c r="N2047" s="19">
        <v>0.0</v>
      </c>
      <c r="O2047" s="19">
        <v>0.0</v>
      </c>
      <c r="P2047" s="19">
        <f t="shared" si="213"/>
        <v>300000</v>
      </c>
      <c r="Q2047" s="30"/>
      <c r="R2047" s="30"/>
      <c r="S2047" s="30"/>
      <c r="T2047" s="30"/>
      <c r="U2047" s="30"/>
      <c r="V2047" s="30" t="s">
        <v>4727</v>
      </c>
      <c r="W2047" s="18"/>
    </row>
    <row r="2048" ht="39.75" customHeight="1">
      <c r="A2048" s="18">
        <v>205.0</v>
      </c>
      <c r="B2048" s="18">
        <v>2026.0</v>
      </c>
      <c r="C2048" s="18" t="s">
        <v>495</v>
      </c>
      <c r="D2048" s="29" t="s">
        <v>728</v>
      </c>
      <c r="E2048" s="30" t="s">
        <v>729</v>
      </c>
      <c r="F2048" s="29">
        <v>1950000.0</v>
      </c>
      <c r="G2048" s="30" t="s">
        <v>74</v>
      </c>
      <c r="H2048" s="30" t="s">
        <v>27</v>
      </c>
      <c r="I2048" s="30" t="s">
        <v>40</v>
      </c>
      <c r="J2048" s="18"/>
      <c r="K2048" s="18"/>
      <c r="L2048" s="71">
        <v>0.0</v>
      </c>
      <c r="M2048" s="18"/>
      <c r="N2048" s="19">
        <v>0.0</v>
      </c>
      <c r="O2048" s="19">
        <v>0.0</v>
      </c>
      <c r="P2048" s="19">
        <f t="shared" si="213"/>
        <v>1950000</v>
      </c>
      <c r="Q2048" s="30"/>
      <c r="R2048" s="30"/>
      <c r="S2048" s="30"/>
      <c r="T2048" s="30"/>
      <c r="U2048" s="30"/>
      <c r="V2048" s="30" t="s">
        <v>4728</v>
      </c>
      <c r="W2048" s="18"/>
    </row>
    <row r="2049" ht="39.75" customHeight="1">
      <c r="A2049" s="18">
        <v>206.0</v>
      </c>
      <c r="B2049" s="18">
        <v>2026.0</v>
      </c>
      <c r="C2049" s="18" t="s">
        <v>495</v>
      </c>
      <c r="D2049" s="29" t="s">
        <v>728</v>
      </c>
      <c r="E2049" s="30" t="s">
        <v>729</v>
      </c>
      <c r="F2049" s="29">
        <v>200000.0</v>
      </c>
      <c r="G2049" s="30" t="s">
        <v>74</v>
      </c>
      <c r="H2049" s="30" t="s">
        <v>27</v>
      </c>
      <c r="I2049" s="30" t="s">
        <v>67</v>
      </c>
      <c r="J2049" s="18"/>
      <c r="K2049" s="18"/>
      <c r="L2049" s="71">
        <v>0.0</v>
      </c>
      <c r="M2049" s="18"/>
      <c r="N2049" s="19">
        <v>0.0</v>
      </c>
      <c r="O2049" s="19">
        <v>0.0</v>
      </c>
      <c r="P2049" s="19">
        <f t="shared" si="213"/>
        <v>200000</v>
      </c>
      <c r="Q2049" s="30"/>
      <c r="R2049" s="30"/>
      <c r="S2049" s="30"/>
      <c r="T2049" s="30"/>
      <c r="U2049" s="30"/>
      <c r="V2049" s="30" t="s">
        <v>2293</v>
      </c>
      <c r="W2049" s="18"/>
    </row>
    <row r="2050" ht="39.75" customHeight="1">
      <c r="A2050" s="18">
        <v>207.0</v>
      </c>
      <c r="B2050" s="18">
        <v>2026.0</v>
      </c>
      <c r="C2050" s="18" t="s">
        <v>495</v>
      </c>
      <c r="D2050" s="29" t="s">
        <v>728</v>
      </c>
      <c r="E2050" s="30" t="s">
        <v>729</v>
      </c>
      <c r="F2050" s="29">
        <v>100000.0</v>
      </c>
      <c r="G2050" s="30" t="s">
        <v>74</v>
      </c>
      <c r="H2050" s="30" t="s">
        <v>27</v>
      </c>
      <c r="I2050" s="30" t="s">
        <v>40</v>
      </c>
      <c r="J2050" s="18"/>
      <c r="K2050" s="18"/>
      <c r="L2050" s="71">
        <v>0.0</v>
      </c>
      <c r="M2050" s="18"/>
      <c r="N2050" s="19">
        <v>0.0</v>
      </c>
      <c r="O2050" s="19">
        <v>0.0</v>
      </c>
      <c r="P2050" s="19">
        <f t="shared" si="213"/>
        <v>100000</v>
      </c>
      <c r="Q2050" s="30"/>
      <c r="R2050" s="30"/>
      <c r="S2050" s="30"/>
      <c r="T2050" s="30"/>
      <c r="U2050" s="30"/>
      <c r="V2050" s="30" t="s">
        <v>4729</v>
      </c>
      <c r="W2050" s="18"/>
    </row>
    <row r="2051" ht="39.75" customHeight="1">
      <c r="A2051" s="18">
        <v>208.0</v>
      </c>
      <c r="B2051" s="18">
        <v>2026.0</v>
      </c>
      <c r="C2051" s="18" t="s">
        <v>495</v>
      </c>
      <c r="D2051" s="29" t="s">
        <v>728</v>
      </c>
      <c r="E2051" s="30" t="s">
        <v>729</v>
      </c>
      <c r="F2051" s="29">
        <v>150000.0</v>
      </c>
      <c r="G2051" s="30" t="s">
        <v>74</v>
      </c>
      <c r="H2051" s="30" t="s">
        <v>27</v>
      </c>
      <c r="I2051" s="30" t="s">
        <v>40</v>
      </c>
      <c r="J2051" s="18"/>
      <c r="K2051" s="18"/>
      <c r="L2051" s="71">
        <v>0.0</v>
      </c>
      <c r="M2051" s="18"/>
      <c r="N2051" s="19">
        <v>0.0</v>
      </c>
      <c r="O2051" s="19">
        <v>0.0</v>
      </c>
      <c r="P2051" s="19">
        <f t="shared" si="213"/>
        <v>150000</v>
      </c>
      <c r="Q2051" s="30"/>
      <c r="R2051" s="30"/>
      <c r="S2051" s="30"/>
      <c r="T2051" s="30"/>
      <c r="U2051" s="30"/>
      <c r="V2051" s="30" t="s">
        <v>4730</v>
      </c>
      <c r="W2051" s="18"/>
    </row>
    <row r="2052" ht="39.75" customHeight="1">
      <c r="A2052" s="18">
        <v>209.0</v>
      </c>
      <c r="B2052" s="18">
        <v>2026.0</v>
      </c>
      <c r="C2052" s="18" t="s">
        <v>495</v>
      </c>
      <c r="D2052" s="29" t="s">
        <v>728</v>
      </c>
      <c r="E2052" s="30" t="s">
        <v>729</v>
      </c>
      <c r="F2052" s="29">
        <v>100000.0</v>
      </c>
      <c r="G2052" s="30" t="s">
        <v>1062</v>
      </c>
      <c r="H2052" s="30" t="s">
        <v>27</v>
      </c>
      <c r="I2052" s="30" t="s">
        <v>28</v>
      </c>
      <c r="J2052" s="18"/>
      <c r="K2052" s="18"/>
      <c r="L2052" s="71">
        <v>0.0</v>
      </c>
      <c r="M2052" s="18"/>
      <c r="N2052" s="19">
        <v>0.0</v>
      </c>
      <c r="O2052" s="19">
        <v>0.0</v>
      </c>
      <c r="P2052" s="19">
        <f t="shared" si="213"/>
        <v>100000</v>
      </c>
      <c r="Q2052" s="30"/>
      <c r="R2052" s="30"/>
      <c r="S2052" s="30"/>
      <c r="T2052" s="30"/>
      <c r="U2052" s="30"/>
      <c r="V2052" s="30" t="s">
        <v>4731</v>
      </c>
      <c r="W2052" s="18"/>
    </row>
    <row r="2053" ht="39.75" customHeight="1">
      <c r="A2053" s="18">
        <v>210.0</v>
      </c>
      <c r="B2053" s="18">
        <v>2026.0</v>
      </c>
      <c r="C2053" s="18" t="s">
        <v>495</v>
      </c>
      <c r="D2053" s="29" t="s">
        <v>728</v>
      </c>
      <c r="E2053" s="30" t="s">
        <v>729</v>
      </c>
      <c r="F2053" s="29">
        <v>200000.0</v>
      </c>
      <c r="G2053" s="30" t="s">
        <v>1062</v>
      </c>
      <c r="H2053" s="30" t="s">
        <v>27</v>
      </c>
      <c r="I2053" s="30" t="s">
        <v>40</v>
      </c>
      <c r="J2053" s="18"/>
      <c r="K2053" s="18"/>
      <c r="L2053" s="71">
        <v>0.0</v>
      </c>
      <c r="M2053" s="18"/>
      <c r="N2053" s="19">
        <v>0.0</v>
      </c>
      <c r="O2053" s="19">
        <v>0.0</v>
      </c>
      <c r="P2053" s="19">
        <f t="shared" si="213"/>
        <v>200000</v>
      </c>
      <c r="Q2053" s="30"/>
      <c r="R2053" s="30"/>
      <c r="S2053" s="30"/>
      <c r="T2053" s="30"/>
      <c r="U2053" s="30"/>
      <c r="V2053" s="30" t="s">
        <v>4732</v>
      </c>
      <c r="W2053" s="18"/>
    </row>
    <row r="2054" ht="39.75" customHeight="1">
      <c r="A2054" s="18">
        <v>211.0</v>
      </c>
      <c r="B2054" s="18">
        <v>2026.0</v>
      </c>
      <c r="C2054" s="18" t="s">
        <v>495</v>
      </c>
      <c r="D2054" s="29" t="s">
        <v>728</v>
      </c>
      <c r="E2054" s="30" t="s">
        <v>729</v>
      </c>
      <c r="F2054" s="29">
        <v>100000.0</v>
      </c>
      <c r="G2054" s="30" t="s">
        <v>1062</v>
      </c>
      <c r="H2054" s="30" t="s">
        <v>27</v>
      </c>
      <c r="I2054" s="30" t="s">
        <v>40</v>
      </c>
      <c r="J2054" s="18"/>
      <c r="K2054" s="18"/>
      <c r="L2054" s="71">
        <v>0.0</v>
      </c>
      <c r="M2054" s="18"/>
      <c r="N2054" s="19">
        <v>0.0</v>
      </c>
      <c r="O2054" s="19">
        <v>0.0</v>
      </c>
      <c r="P2054" s="19">
        <f t="shared" si="213"/>
        <v>100000</v>
      </c>
      <c r="Q2054" s="30"/>
      <c r="R2054" s="30"/>
      <c r="S2054" s="30"/>
      <c r="T2054" s="30"/>
      <c r="U2054" s="30"/>
      <c r="V2054" s="30" t="s">
        <v>4733</v>
      </c>
      <c r="W2054" s="18"/>
    </row>
    <row r="2055" ht="39.75" customHeight="1">
      <c r="A2055" s="18">
        <v>212.0</v>
      </c>
      <c r="B2055" s="18">
        <v>2026.0</v>
      </c>
      <c r="C2055" s="18" t="s">
        <v>495</v>
      </c>
      <c r="D2055" s="29" t="s">
        <v>728</v>
      </c>
      <c r="E2055" s="30" t="s">
        <v>729</v>
      </c>
      <c r="F2055" s="29">
        <v>100000.0</v>
      </c>
      <c r="G2055" s="30" t="s">
        <v>1062</v>
      </c>
      <c r="H2055" s="30" t="s">
        <v>27</v>
      </c>
      <c r="I2055" s="30" t="s">
        <v>616</v>
      </c>
      <c r="J2055" s="18"/>
      <c r="K2055" s="18"/>
      <c r="L2055" s="71">
        <v>0.0</v>
      </c>
      <c r="M2055" s="18"/>
      <c r="N2055" s="19">
        <v>0.0</v>
      </c>
      <c r="O2055" s="19">
        <v>0.0</v>
      </c>
      <c r="P2055" s="19">
        <f t="shared" si="213"/>
        <v>100000</v>
      </c>
      <c r="Q2055" s="30"/>
      <c r="R2055" s="30"/>
      <c r="S2055" s="30"/>
      <c r="T2055" s="30"/>
      <c r="U2055" s="30"/>
      <c r="V2055" s="30" t="s">
        <v>4734</v>
      </c>
      <c r="W2055" s="18"/>
    </row>
    <row r="2056" ht="39.75" customHeight="1">
      <c r="A2056" s="18">
        <v>213.0</v>
      </c>
      <c r="B2056" s="18">
        <v>2026.0</v>
      </c>
      <c r="C2056" s="18" t="s">
        <v>495</v>
      </c>
      <c r="D2056" s="29" t="s">
        <v>728</v>
      </c>
      <c r="E2056" s="30" t="s">
        <v>729</v>
      </c>
      <c r="F2056" s="29">
        <v>500000.0</v>
      </c>
      <c r="G2056" s="30" t="s">
        <v>507</v>
      </c>
      <c r="H2056" s="30" t="s">
        <v>304</v>
      </c>
      <c r="I2056" s="30" t="s">
        <v>67</v>
      </c>
      <c r="J2056" s="18"/>
      <c r="K2056" s="18"/>
      <c r="L2056" s="71">
        <v>0.0</v>
      </c>
      <c r="M2056" s="18"/>
      <c r="N2056" s="19">
        <v>0.0</v>
      </c>
      <c r="O2056" s="19">
        <v>0.0</v>
      </c>
      <c r="P2056" s="19">
        <f t="shared" si="213"/>
        <v>500000</v>
      </c>
      <c r="Q2056" s="30"/>
      <c r="R2056" s="30"/>
      <c r="S2056" s="30"/>
      <c r="T2056" s="30"/>
      <c r="U2056" s="30"/>
      <c r="V2056" s="30" t="s">
        <v>4735</v>
      </c>
      <c r="W2056" s="18"/>
    </row>
    <row r="2057" ht="39.75" customHeight="1">
      <c r="A2057" s="18">
        <v>214.0</v>
      </c>
      <c r="B2057" s="18">
        <v>2026.0</v>
      </c>
      <c r="C2057" s="18" t="s">
        <v>495</v>
      </c>
      <c r="D2057" s="29" t="s">
        <v>728</v>
      </c>
      <c r="E2057" s="30" t="s">
        <v>729</v>
      </c>
      <c r="F2057" s="29">
        <v>550000.0</v>
      </c>
      <c r="G2057" s="30" t="s">
        <v>2299</v>
      </c>
      <c r="H2057" s="30" t="s">
        <v>450</v>
      </c>
      <c r="I2057" s="30" t="s">
        <v>4736</v>
      </c>
      <c r="J2057" s="18"/>
      <c r="K2057" s="18"/>
      <c r="L2057" s="71">
        <v>0.0</v>
      </c>
      <c r="M2057" s="18"/>
      <c r="N2057" s="19">
        <v>0.0</v>
      </c>
      <c r="O2057" s="19">
        <v>0.0</v>
      </c>
      <c r="P2057" s="19">
        <f t="shared" si="213"/>
        <v>550000</v>
      </c>
      <c r="Q2057" s="30"/>
      <c r="R2057" s="30"/>
      <c r="S2057" s="30"/>
      <c r="T2057" s="30"/>
      <c r="U2057" s="30"/>
      <c r="V2057" s="30" t="s">
        <v>4737</v>
      </c>
      <c r="W2057" s="18"/>
    </row>
    <row r="2058" ht="39.75" customHeight="1">
      <c r="A2058" s="18">
        <v>215.0</v>
      </c>
      <c r="B2058" s="18">
        <v>2026.0</v>
      </c>
      <c r="C2058" s="18" t="s">
        <v>495</v>
      </c>
      <c r="D2058" s="29" t="s">
        <v>728</v>
      </c>
      <c r="E2058" s="30" t="s">
        <v>729</v>
      </c>
      <c r="F2058" s="29">
        <v>300000.0</v>
      </c>
      <c r="G2058" s="30" t="s">
        <v>2299</v>
      </c>
      <c r="H2058" s="30" t="s">
        <v>541</v>
      </c>
      <c r="I2058" s="30" t="s">
        <v>28</v>
      </c>
      <c r="J2058" s="18"/>
      <c r="K2058" s="18"/>
      <c r="L2058" s="71">
        <v>0.0</v>
      </c>
      <c r="M2058" s="18"/>
      <c r="N2058" s="19">
        <v>0.0</v>
      </c>
      <c r="O2058" s="19">
        <v>0.0</v>
      </c>
      <c r="P2058" s="19">
        <f t="shared" si="213"/>
        <v>300000</v>
      </c>
      <c r="Q2058" s="30"/>
      <c r="R2058" s="30"/>
      <c r="S2058" s="30"/>
      <c r="T2058" s="30"/>
      <c r="U2058" s="30"/>
      <c r="V2058" s="30" t="s">
        <v>4738</v>
      </c>
      <c r="W2058" s="18"/>
    </row>
    <row r="2059" ht="39.75" customHeight="1">
      <c r="A2059" s="18">
        <v>216.0</v>
      </c>
      <c r="B2059" s="18">
        <v>2026.0</v>
      </c>
      <c r="C2059" s="18" t="s">
        <v>495</v>
      </c>
      <c r="D2059" s="29" t="s">
        <v>728</v>
      </c>
      <c r="E2059" s="30" t="s">
        <v>729</v>
      </c>
      <c r="F2059" s="29">
        <v>100000.0</v>
      </c>
      <c r="G2059" s="30" t="s">
        <v>260</v>
      </c>
      <c r="H2059" s="30" t="s">
        <v>27</v>
      </c>
      <c r="I2059" s="30" t="s">
        <v>67</v>
      </c>
      <c r="J2059" s="18"/>
      <c r="K2059" s="18"/>
      <c r="L2059" s="71">
        <v>0.0</v>
      </c>
      <c r="M2059" s="18"/>
      <c r="N2059" s="19">
        <v>0.0</v>
      </c>
      <c r="O2059" s="19">
        <v>0.0</v>
      </c>
      <c r="P2059" s="19">
        <f t="shared" si="213"/>
        <v>100000</v>
      </c>
      <c r="Q2059" s="30"/>
      <c r="R2059" s="30"/>
      <c r="S2059" s="30"/>
      <c r="T2059" s="30"/>
      <c r="U2059" s="30"/>
      <c r="V2059" s="30" t="s">
        <v>4739</v>
      </c>
      <c r="W2059" s="18"/>
    </row>
    <row r="2060" ht="39.75" customHeight="1">
      <c r="A2060" s="18">
        <v>217.0</v>
      </c>
      <c r="B2060" s="18">
        <v>2026.0</v>
      </c>
      <c r="C2060" s="18" t="s">
        <v>495</v>
      </c>
      <c r="D2060" s="29" t="s">
        <v>728</v>
      </c>
      <c r="E2060" s="30" t="s">
        <v>729</v>
      </c>
      <c r="F2060" s="29">
        <v>150000.0</v>
      </c>
      <c r="G2060" s="30" t="s">
        <v>260</v>
      </c>
      <c r="H2060" s="30" t="s">
        <v>27</v>
      </c>
      <c r="I2060" s="30" t="s">
        <v>40</v>
      </c>
      <c r="J2060" s="18"/>
      <c r="K2060" s="18"/>
      <c r="L2060" s="71">
        <v>0.0</v>
      </c>
      <c r="M2060" s="18"/>
      <c r="N2060" s="19">
        <v>0.0</v>
      </c>
      <c r="O2060" s="19">
        <v>0.0</v>
      </c>
      <c r="P2060" s="19">
        <f t="shared" si="213"/>
        <v>150000</v>
      </c>
      <c r="Q2060" s="30"/>
      <c r="R2060" s="30"/>
      <c r="S2060" s="30"/>
      <c r="T2060" s="30"/>
      <c r="U2060" s="30"/>
      <c r="V2060" s="30" t="s">
        <v>4740</v>
      </c>
      <c r="W2060" s="18"/>
    </row>
    <row r="2061" ht="39.75" customHeight="1">
      <c r="A2061" s="18">
        <v>218.0</v>
      </c>
      <c r="B2061" s="18">
        <v>2026.0</v>
      </c>
      <c r="C2061" s="18" t="s">
        <v>495</v>
      </c>
      <c r="D2061" s="29" t="s">
        <v>728</v>
      </c>
      <c r="E2061" s="30" t="s">
        <v>729</v>
      </c>
      <c r="F2061" s="29">
        <v>150000.0</v>
      </c>
      <c r="G2061" s="30" t="s">
        <v>260</v>
      </c>
      <c r="H2061" s="30" t="s">
        <v>4564</v>
      </c>
      <c r="I2061" s="30" t="s">
        <v>80</v>
      </c>
      <c r="J2061" s="18"/>
      <c r="K2061" s="18"/>
      <c r="L2061" s="71">
        <v>0.0</v>
      </c>
      <c r="M2061" s="18"/>
      <c r="N2061" s="19">
        <v>0.0</v>
      </c>
      <c r="O2061" s="19">
        <v>0.0</v>
      </c>
      <c r="P2061" s="19">
        <f t="shared" si="213"/>
        <v>150000</v>
      </c>
      <c r="Q2061" s="30"/>
      <c r="R2061" s="30"/>
      <c r="S2061" s="30"/>
      <c r="T2061" s="30"/>
      <c r="U2061" s="30"/>
      <c r="V2061" s="30" t="s">
        <v>4741</v>
      </c>
      <c r="W2061" s="18"/>
    </row>
    <row r="2062" ht="39.75" customHeight="1">
      <c r="A2062" s="18">
        <v>219.0</v>
      </c>
      <c r="B2062" s="18">
        <v>2026.0</v>
      </c>
      <c r="C2062" s="18" t="s">
        <v>495</v>
      </c>
      <c r="D2062" s="29" t="s">
        <v>728</v>
      </c>
      <c r="E2062" s="30" t="s">
        <v>729</v>
      </c>
      <c r="F2062" s="29">
        <v>150000.0</v>
      </c>
      <c r="G2062" s="30" t="s">
        <v>26</v>
      </c>
      <c r="H2062" s="30" t="s">
        <v>129</v>
      </c>
      <c r="I2062" s="30" t="s">
        <v>67</v>
      </c>
      <c r="J2062" s="18"/>
      <c r="K2062" s="18"/>
      <c r="L2062" s="71">
        <v>0.0</v>
      </c>
      <c r="M2062" s="18"/>
      <c r="N2062" s="19">
        <v>0.0</v>
      </c>
      <c r="O2062" s="19">
        <v>0.0</v>
      </c>
      <c r="P2062" s="19">
        <f t="shared" si="213"/>
        <v>150000</v>
      </c>
      <c r="Q2062" s="30"/>
      <c r="R2062" s="30"/>
      <c r="S2062" s="30"/>
      <c r="T2062" s="30"/>
      <c r="U2062" s="30"/>
      <c r="V2062" s="30" t="s">
        <v>4742</v>
      </c>
      <c r="W2062" s="18"/>
    </row>
    <row r="2063" ht="39.75" customHeight="1">
      <c r="A2063" s="18">
        <v>220.0</v>
      </c>
      <c r="B2063" s="18">
        <v>2026.0</v>
      </c>
      <c r="C2063" s="18" t="s">
        <v>495</v>
      </c>
      <c r="D2063" s="29" t="s">
        <v>728</v>
      </c>
      <c r="E2063" s="30" t="s">
        <v>729</v>
      </c>
      <c r="F2063" s="29">
        <v>500000.0</v>
      </c>
      <c r="G2063" s="30" t="s">
        <v>26</v>
      </c>
      <c r="H2063" s="30" t="s">
        <v>27</v>
      </c>
      <c r="I2063" s="30" t="s">
        <v>3210</v>
      </c>
      <c r="J2063" s="18"/>
      <c r="K2063" s="18"/>
      <c r="L2063" s="71">
        <v>0.0</v>
      </c>
      <c r="M2063" s="18"/>
      <c r="N2063" s="19">
        <v>0.0</v>
      </c>
      <c r="O2063" s="19">
        <v>0.0</v>
      </c>
      <c r="P2063" s="19">
        <f t="shared" si="213"/>
        <v>500000</v>
      </c>
      <c r="Q2063" s="30"/>
      <c r="R2063" s="30"/>
      <c r="S2063" s="30"/>
      <c r="T2063" s="30"/>
      <c r="U2063" s="30"/>
      <c r="V2063" s="30" t="s">
        <v>4743</v>
      </c>
      <c r="W2063" s="18"/>
    </row>
    <row r="2064" ht="39.75" customHeight="1">
      <c r="A2064" s="18">
        <v>221.0</v>
      </c>
      <c r="B2064" s="18">
        <v>2026.0</v>
      </c>
      <c r="C2064" s="18" t="s">
        <v>495</v>
      </c>
      <c r="D2064" s="29" t="s">
        <v>728</v>
      </c>
      <c r="E2064" s="30" t="s">
        <v>729</v>
      </c>
      <c r="F2064" s="29">
        <v>300000.0</v>
      </c>
      <c r="G2064" s="30" t="s">
        <v>26</v>
      </c>
      <c r="H2064" s="30" t="s">
        <v>27</v>
      </c>
      <c r="I2064" s="30" t="s">
        <v>67</v>
      </c>
      <c r="J2064" s="18"/>
      <c r="K2064" s="18"/>
      <c r="L2064" s="71">
        <v>0.0</v>
      </c>
      <c r="M2064" s="18"/>
      <c r="N2064" s="19">
        <v>0.0</v>
      </c>
      <c r="O2064" s="19">
        <v>0.0</v>
      </c>
      <c r="P2064" s="19">
        <f t="shared" si="213"/>
        <v>300000</v>
      </c>
      <c r="Q2064" s="30"/>
      <c r="R2064" s="30"/>
      <c r="S2064" s="30"/>
      <c r="T2064" s="30"/>
      <c r="U2064" s="30"/>
      <c r="V2064" s="30" t="s">
        <v>4744</v>
      </c>
      <c r="W2064" s="18"/>
    </row>
    <row r="2065" ht="39.75" customHeight="1">
      <c r="A2065" s="18">
        <v>222.0</v>
      </c>
      <c r="B2065" s="18">
        <v>2026.0</v>
      </c>
      <c r="C2065" s="18" t="s">
        <v>495</v>
      </c>
      <c r="D2065" s="29" t="s">
        <v>728</v>
      </c>
      <c r="E2065" s="30" t="s">
        <v>729</v>
      </c>
      <c r="F2065" s="29">
        <v>200000.0</v>
      </c>
      <c r="G2065" s="30" t="s">
        <v>26</v>
      </c>
      <c r="H2065" s="30" t="s">
        <v>27</v>
      </c>
      <c r="I2065" s="30" t="s">
        <v>28</v>
      </c>
      <c r="J2065" s="18"/>
      <c r="K2065" s="18"/>
      <c r="L2065" s="71">
        <v>0.0</v>
      </c>
      <c r="M2065" s="18"/>
      <c r="N2065" s="19">
        <v>0.0</v>
      </c>
      <c r="O2065" s="19">
        <v>0.0</v>
      </c>
      <c r="P2065" s="19">
        <f t="shared" si="213"/>
        <v>200000</v>
      </c>
      <c r="Q2065" s="30"/>
      <c r="R2065" s="30"/>
      <c r="S2065" s="30"/>
      <c r="T2065" s="30"/>
      <c r="U2065" s="30"/>
      <c r="V2065" s="30" t="s">
        <v>4745</v>
      </c>
      <c r="W2065" s="18"/>
    </row>
    <row r="2066" ht="39.75" customHeight="1">
      <c r="A2066" s="18">
        <v>223.0</v>
      </c>
      <c r="B2066" s="18">
        <v>2026.0</v>
      </c>
      <c r="C2066" s="18" t="s">
        <v>495</v>
      </c>
      <c r="D2066" s="29" t="s">
        <v>728</v>
      </c>
      <c r="E2066" s="30" t="s">
        <v>729</v>
      </c>
      <c r="F2066" s="29">
        <v>1000000.0</v>
      </c>
      <c r="G2066" s="30" t="s">
        <v>507</v>
      </c>
      <c r="H2066" s="30" t="s">
        <v>27</v>
      </c>
      <c r="I2066" s="30" t="s">
        <v>40</v>
      </c>
      <c r="J2066" s="18"/>
      <c r="K2066" s="18"/>
      <c r="L2066" s="71">
        <v>0.0</v>
      </c>
      <c r="M2066" s="18"/>
      <c r="N2066" s="19">
        <v>0.0</v>
      </c>
      <c r="O2066" s="19">
        <v>0.0</v>
      </c>
      <c r="P2066" s="19">
        <f t="shared" si="213"/>
        <v>1000000</v>
      </c>
      <c r="Q2066" s="30"/>
      <c r="R2066" s="30"/>
      <c r="S2066" s="30"/>
      <c r="T2066" s="30"/>
      <c r="U2066" s="30"/>
      <c r="V2066" s="30" t="s">
        <v>4746</v>
      </c>
      <c r="W2066" s="18"/>
    </row>
    <row r="2067" ht="39.75" customHeight="1">
      <c r="A2067" s="18">
        <v>224.0</v>
      </c>
      <c r="B2067" s="18">
        <v>2026.0</v>
      </c>
      <c r="C2067" s="18" t="s">
        <v>495</v>
      </c>
      <c r="D2067" s="29" t="s">
        <v>728</v>
      </c>
      <c r="E2067" s="30" t="s">
        <v>729</v>
      </c>
      <c r="F2067" s="29">
        <v>1050000.0</v>
      </c>
      <c r="G2067" s="30" t="s">
        <v>346</v>
      </c>
      <c r="H2067" s="30" t="s">
        <v>27</v>
      </c>
      <c r="I2067" s="30" t="s">
        <v>40</v>
      </c>
      <c r="J2067" s="18"/>
      <c r="K2067" s="18"/>
      <c r="L2067" s="71">
        <v>0.0</v>
      </c>
      <c r="M2067" s="18"/>
      <c r="N2067" s="19">
        <v>0.0</v>
      </c>
      <c r="O2067" s="19">
        <v>0.0</v>
      </c>
      <c r="P2067" s="19">
        <f t="shared" si="213"/>
        <v>1050000</v>
      </c>
      <c r="Q2067" s="30"/>
      <c r="R2067" s="30"/>
      <c r="S2067" s="30"/>
      <c r="T2067" s="30"/>
      <c r="U2067" s="30"/>
      <c r="V2067" s="30" t="s">
        <v>4747</v>
      </c>
      <c r="W2067" s="18"/>
    </row>
    <row r="2068" ht="39.75" customHeight="1">
      <c r="A2068" s="18">
        <v>225.0</v>
      </c>
      <c r="B2068" s="18">
        <v>2026.0</v>
      </c>
      <c r="C2068" s="18" t="s">
        <v>495</v>
      </c>
      <c r="D2068" s="29" t="s">
        <v>728</v>
      </c>
      <c r="E2068" s="30" t="s">
        <v>729</v>
      </c>
      <c r="F2068" s="29">
        <v>400000.0</v>
      </c>
      <c r="G2068" s="30" t="s">
        <v>174</v>
      </c>
      <c r="H2068" s="30" t="s">
        <v>27</v>
      </c>
      <c r="I2068" s="30" t="s">
        <v>40</v>
      </c>
      <c r="J2068" s="18"/>
      <c r="K2068" s="18"/>
      <c r="L2068" s="71">
        <v>0.0</v>
      </c>
      <c r="M2068" s="18"/>
      <c r="N2068" s="19">
        <v>0.0</v>
      </c>
      <c r="O2068" s="19">
        <v>0.0</v>
      </c>
      <c r="P2068" s="19">
        <f t="shared" si="213"/>
        <v>400000</v>
      </c>
      <c r="Q2068" s="30"/>
      <c r="R2068" s="30"/>
      <c r="S2068" s="30"/>
      <c r="T2068" s="30"/>
      <c r="U2068" s="30"/>
      <c r="V2068" s="30" t="s">
        <v>4748</v>
      </c>
      <c r="W2068" s="18"/>
    </row>
    <row r="2069" ht="39.75" customHeight="1">
      <c r="A2069" s="18">
        <v>226.0</v>
      </c>
      <c r="B2069" s="18">
        <v>2026.0</v>
      </c>
      <c r="C2069" s="18" t="s">
        <v>495</v>
      </c>
      <c r="D2069" s="29" t="s">
        <v>728</v>
      </c>
      <c r="E2069" s="30" t="s">
        <v>729</v>
      </c>
      <c r="F2069" s="29">
        <v>300000.0</v>
      </c>
      <c r="G2069" s="30" t="s">
        <v>174</v>
      </c>
      <c r="H2069" s="30" t="s">
        <v>304</v>
      </c>
      <c r="I2069" s="30" t="s">
        <v>80</v>
      </c>
      <c r="J2069" s="18"/>
      <c r="K2069" s="18"/>
      <c r="L2069" s="71">
        <v>0.0</v>
      </c>
      <c r="M2069" s="18"/>
      <c r="N2069" s="19">
        <v>0.0</v>
      </c>
      <c r="O2069" s="19">
        <v>0.0</v>
      </c>
      <c r="P2069" s="19">
        <f t="shared" si="213"/>
        <v>300000</v>
      </c>
      <c r="Q2069" s="30"/>
      <c r="R2069" s="30"/>
      <c r="S2069" s="30"/>
      <c r="T2069" s="30"/>
      <c r="U2069" s="30"/>
      <c r="V2069" s="30" t="s">
        <v>4749</v>
      </c>
      <c r="W2069" s="18"/>
    </row>
    <row r="2070" ht="39.75" customHeight="1">
      <c r="A2070" s="18">
        <v>227.0</v>
      </c>
      <c r="B2070" s="18">
        <v>2026.0</v>
      </c>
      <c r="C2070" s="18" t="s">
        <v>495</v>
      </c>
      <c r="D2070" s="29" t="s">
        <v>728</v>
      </c>
      <c r="E2070" s="30" t="s">
        <v>729</v>
      </c>
      <c r="F2070" s="29">
        <v>500000.0</v>
      </c>
      <c r="G2070" s="30" t="s">
        <v>346</v>
      </c>
      <c r="H2070" s="30" t="s">
        <v>27</v>
      </c>
      <c r="I2070" s="30" t="s">
        <v>67</v>
      </c>
      <c r="J2070" s="18"/>
      <c r="K2070" s="18"/>
      <c r="L2070" s="71">
        <v>0.0</v>
      </c>
      <c r="M2070" s="18"/>
      <c r="N2070" s="19">
        <v>0.0</v>
      </c>
      <c r="O2070" s="19">
        <v>0.0</v>
      </c>
      <c r="P2070" s="19">
        <f t="shared" si="213"/>
        <v>500000</v>
      </c>
      <c r="Q2070" s="30"/>
      <c r="R2070" s="30"/>
      <c r="S2070" s="30"/>
      <c r="T2070" s="30"/>
      <c r="U2070" s="30"/>
      <c r="V2070" s="30" t="s">
        <v>4750</v>
      </c>
      <c r="W2070" s="18"/>
    </row>
    <row r="2071" ht="39.75" customHeight="1">
      <c r="A2071" s="18">
        <v>228.0</v>
      </c>
      <c r="B2071" s="18">
        <v>2026.0</v>
      </c>
      <c r="C2071" s="18" t="s">
        <v>495</v>
      </c>
      <c r="D2071" s="29" t="s">
        <v>728</v>
      </c>
      <c r="E2071" s="30" t="s">
        <v>729</v>
      </c>
      <c r="F2071" s="29">
        <v>1000000.0</v>
      </c>
      <c r="G2071" s="30" t="s">
        <v>4531</v>
      </c>
      <c r="H2071" s="30" t="s">
        <v>27</v>
      </c>
      <c r="I2071" s="30" t="s">
        <v>67</v>
      </c>
      <c r="J2071" s="18"/>
      <c r="K2071" s="18"/>
      <c r="L2071" s="71">
        <v>0.0</v>
      </c>
      <c r="M2071" s="18"/>
      <c r="N2071" s="19">
        <v>0.0</v>
      </c>
      <c r="O2071" s="19">
        <v>0.0</v>
      </c>
      <c r="P2071" s="19">
        <f t="shared" si="213"/>
        <v>1000000</v>
      </c>
      <c r="Q2071" s="30"/>
      <c r="R2071" s="30"/>
      <c r="S2071" s="30"/>
      <c r="T2071" s="30"/>
      <c r="U2071" s="30"/>
      <c r="V2071" s="30" t="s">
        <v>4751</v>
      </c>
      <c r="W2071" s="18"/>
    </row>
    <row r="2072" ht="39.75" customHeight="1">
      <c r="A2072" s="18">
        <v>229.0</v>
      </c>
      <c r="B2072" s="18">
        <v>2026.0</v>
      </c>
      <c r="C2072" s="18" t="s">
        <v>495</v>
      </c>
      <c r="D2072" s="29" t="s">
        <v>728</v>
      </c>
      <c r="E2072" s="30" t="s">
        <v>729</v>
      </c>
      <c r="F2072" s="29">
        <v>6600000.0</v>
      </c>
      <c r="G2072" s="30" t="s">
        <v>66</v>
      </c>
      <c r="H2072" s="30" t="s">
        <v>27</v>
      </c>
      <c r="I2072" s="30" t="s">
        <v>67</v>
      </c>
      <c r="J2072" s="18"/>
      <c r="K2072" s="18"/>
      <c r="L2072" s="71">
        <v>0.0</v>
      </c>
      <c r="M2072" s="18"/>
      <c r="N2072" s="19">
        <v>0.0</v>
      </c>
      <c r="O2072" s="19">
        <v>0.0</v>
      </c>
      <c r="P2072" s="19">
        <f t="shared" si="213"/>
        <v>6600000</v>
      </c>
      <c r="Q2072" s="30"/>
      <c r="R2072" s="30"/>
      <c r="S2072" s="30"/>
      <c r="T2072" s="30"/>
      <c r="U2072" s="30"/>
      <c r="V2072" s="30" t="s">
        <v>70</v>
      </c>
      <c r="W2072" s="18"/>
    </row>
    <row r="2073" ht="39.75" customHeight="1">
      <c r="A2073" s="18">
        <v>230.0</v>
      </c>
      <c r="B2073" s="18">
        <v>2026.0</v>
      </c>
      <c r="C2073" s="18" t="s">
        <v>495</v>
      </c>
      <c r="D2073" s="29" t="s">
        <v>728</v>
      </c>
      <c r="E2073" s="30" t="s">
        <v>729</v>
      </c>
      <c r="F2073" s="29">
        <v>3000000.0</v>
      </c>
      <c r="G2073" s="30" t="s">
        <v>260</v>
      </c>
      <c r="H2073" s="30" t="s">
        <v>27</v>
      </c>
      <c r="I2073" s="30" t="s">
        <v>67</v>
      </c>
      <c r="J2073" s="18"/>
      <c r="K2073" s="18"/>
      <c r="L2073" s="71">
        <v>0.0</v>
      </c>
      <c r="M2073" s="18"/>
      <c r="N2073" s="19">
        <v>0.0</v>
      </c>
      <c r="O2073" s="19">
        <v>0.0</v>
      </c>
      <c r="P2073" s="19">
        <f t="shared" si="213"/>
        <v>3000000</v>
      </c>
      <c r="Q2073" s="30"/>
      <c r="R2073" s="30"/>
      <c r="S2073" s="30"/>
      <c r="T2073" s="30"/>
      <c r="U2073" s="30"/>
      <c r="V2073" s="30" t="s">
        <v>4752</v>
      </c>
      <c r="W2073" s="18"/>
    </row>
    <row r="2074" ht="39.75" customHeight="1">
      <c r="A2074" s="18">
        <v>231.0</v>
      </c>
      <c r="B2074" s="18">
        <v>2026.0</v>
      </c>
      <c r="C2074" s="18" t="s">
        <v>495</v>
      </c>
      <c r="D2074" s="29" t="s">
        <v>728</v>
      </c>
      <c r="E2074" s="30" t="s">
        <v>729</v>
      </c>
      <c r="F2074" s="29">
        <v>5000000.0</v>
      </c>
      <c r="G2074" s="30" t="s">
        <v>260</v>
      </c>
      <c r="H2074" s="30" t="s">
        <v>27</v>
      </c>
      <c r="I2074" s="30" t="s">
        <v>40</v>
      </c>
      <c r="J2074" s="18"/>
      <c r="K2074" s="18"/>
      <c r="L2074" s="71">
        <v>0.0</v>
      </c>
      <c r="M2074" s="18"/>
      <c r="N2074" s="19">
        <v>0.0</v>
      </c>
      <c r="O2074" s="19">
        <v>0.0</v>
      </c>
      <c r="P2074" s="19">
        <f t="shared" si="213"/>
        <v>5000000</v>
      </c>
      <c r="Q2074" s="30"/>
      <c r="R2074" s="30"/>
      <c r="S2074" s="30"/>
      <c r="T2074" s="30"/>
      <c r="U2074" s="30"/>
      <c r="V2074" s="30" t="s">
        <v>4753</v>
      </c>
      <c r="W2074" s="18"/>
    </row>
    <row r="2075" ht="39.75" customHeight="1">
      <c r="A2075" s="18">
        <v>232.0</v>
      </c>
      <c r="B2075" s="18">
        <v>2026.0</v>
      </c>
      <c r="C2075" s="18" t="s">
        <v>495</v>
      </c>
      <c r="D2075" s="29" t="s">
        <v>728</v>
      </c>
      <c r="E2075" s="30" t="s">
        <v>729</v>
      </c>
      <c r="F2075" s="29">
        <v>5000000.0</v>
      </c>
      <c r="G2075" s="30" t="s">
        <v>507</v>
      </c>
      <c r="H2075" s="30" t="s">
        <v>27</v>
      </c>
      <c r="I2075" s="30" t="s">
        <v>40</v>
      </c>
      <c r="J2075" s="18"/>
      <c r="K2075" s="18"/>
      <c r="L2075" s="71">
        <v>0.0</v>
      </c>
      <c r="M2075" s="18"/>
      <c r="N2075" s="19">
        <v>0.0</v>
      </c>
      <c r="O2075" s="19">
        <v>0.0</v>
      </c>
      <c r="P2075" s="19">
        <f t="shared" si="213"/>
        <v>5000000</v>
      </c>
      <c r="Q2075" s="30"/>
      <c r="R2075" s="30"/>
      <c r="S2075" s="30"/>
      <c r="T2075" s="30"/>
      <c r="U2075" s="30"/>
      <c r="V2075" s="30" t="s">
        <v>4754</v>
      </c>
      <c r="W2075" s="18"/>
    </row>
    <row r="2076" ht="39.75" customHeight="1">
      <c r="A2076" s="18">
        <v>233.0</v>
      </c>
      <c r="B2076" s="18">
        <v>2026.0</v>
      </c>
      <c r="C2076" s="18" t="s">
        <v>495</v>
      </c>
      <c r="D2076" s="29" t="s">
        <v>728</v>
      </c>
      <c r="E2076" s="30" t="s">
        <v>729</v>
      </c>
      <c r="F2076" s="29">
        <v>5000000.0</v>
      </c>
      <c r="G2076" s="30" t="s">
        <v>260</v>
      </c>
      <c r="H2076" s="30" t="s">
        <v>27</v>
      </c>
      <c r="I2076" s="30" t="s">
        <v>67</v>
      </c>
      <c r="J2076" s="18"/>
      <c r="K2076" s="18"/>
      <c r="L2076" s="71">
        <v>0.0</v>
      </c>
      <c r="M2076" s="18"/>
      <c r="N2076" s="19">
        <v>0.0</v>
      </c>
      <c r="O2076" s="19">
        <v>0.0</v>
      </c>
      <c r="P2076" s="19">
        <f t="shared" si="213"/>
        <v>5000000</v>
      </c>
      <c r="Q2076" s="30"/>
      <c r="R2076" s="30"/>
      <c r="S2076" s="30"/>
      <c r="T2076" s="30"/>
      <c r="U2076" s="30"/>
      <c r="V2076" s="30" t="s">
        <v>4752</v>
      </c>
      <c r="W2076" s="18"/>
    </row>
    <row r="2077" ht="39.75" customHeight="1">
      <c r="A2077" s="44">
        <v>234.0</v>
      </c>
      <c r="B2077" s="44">
        <v>2026.0</v>
      </c>
      <c r="C2077" s="44" t="s">
        <v>495</v>
      </c>
      <c r="D2077" s="91" t="s">
        <v>728</v>
      </c>
      <c r="E2077" s="88" t="s">
        <v>729</v>
      </c>
      <c r="F2077" s="101">
        <v>2000000.0</v>
      </c>
      <c r="G2077" s="88" t="s">
        <v>689</v>
      </c>
      <c r="H2077" s="88" t="s">
        <v>27</v>
      </c>
      <c r="I2077" s="88" t="s">
        <v>444</v>
      </c>
      <c r="J2077" s="106" t="s">
        <v>4755</v>
      </c>
      <c r="K2077" s="104">
        <v>46079.0</v>
      </c>
      <c r="L2077" s="101">
        <v>2000000.0</v>
      </c>
      <c r="M2077" s="103" t="s">
        <v>4397</v>
      </c>
      <c r="N2077" s="45">
        <v>0.0</v>
      </c>
      <c r="O2077" s="45">
        <v>0.0</v>
      </c>
      <c r="P2077" s="45">
        <f t="shared" si="213"/>
        <v>2000000</v>
      </c>
      <c r="Q2077" s="88"/>
      <c r="R2077" s="102"/>
      <c r="S2077" s="102" t="s">
        <v>31</v>
      </c>
      <c r="T2077" s="88"/>
      <c r="U2077" s="88"/>
      <c r="V2077" s="88" t="s">
        <v>4756</v>
      </c>
      <c r="W2077" s="103" t="s">
        <v>4757</v>
      </c>
    </row>
    <row r="2078" ht="39.75" customHeight="1">
      <c r="A2078" s="18">
        <v>234.0</v>
      </c>
      <c r="B2078" s="18">
        <v>2026.0</v>
      </c>
      <c r="C2078" s="18" t="s">
        <v>495</v>
      </c>
      <c r="D2078" s="29" t="s">
        <v>728</v>
      </c>
      <c r="E2078" s="30" t="s">
        <v>729</v>
      </c>
      <c r="F2078" s="107">
        <v>1000000.0</v>
      </c>
      <c r="G2078" s="30" t="s">
        <v>689</v>
      </c>
      <c r="H2078" s="30" t="s">
        <v>27</v>
      </c>
      <c r="I2078" s="30" t="s">
        <v>444</v>
      </c>
      <c r="J2078" s="18"/>
      <c r="K2078" s="18"/>
      <c r="L2078" s="71">
        <v>0.0</v>
      </c>
      <c r="M2078" s="18"/>
      <c r="N2078" s="19">
        <v>0.0</v>
      </c>
      <c r="O2078" s="19">
        <v>0.0</v>
      </c>
      <c r="P2078" s="19">
        <f t="shared" si="213"/>
        <v>1000000</v>
      </c>
      <c r="Q2078" s="30"/>
      <c r="R2078" s="30"/>
      <c r="S2078" s="30"/>
      <c r="T2078" s="30"/>
      <c r="U2078" s="30"/>
      <c r="V2078" s="30" t="s">
        <v>4756</v>
      </c>
      <c r="W2078" s="18"/>
    </row>
    <row r="2079" ht="39.75" customHeight="1">
      <c r="A2079" s="18">
        <v>235.0</v>
      </c>
      <c r="B2079" s="18">
        <v>2026.0</v>
      </c>
      <c r="C2079" s="18" t="s">
        <v>495</v>
      </c>
      <c r="D2079" s="29" t="s">
        <v>728</v>
      </c>
      <c r="E2079" s="30" t="s">
        <v>729</v>
      </c>
      <c r="F2079" s="29">
        <v>5000000.0</v>
      </c>
      <c r="G2079" s="30" t="s">
        <v>689</v>
      </c>
      <c r="H2079" s="30" t="s">
        <v>27</v>
      </c>
      <c r="I2079" s="30" t="s">
        <v>444</v>
      </c>
      <c r="J2079" s="18"/>
      <c r="K2079" s="18"/>
      <c r="L2079" s="71">
        <v>0.0</v>
      </c>
      <c r="M2079" s="18"/>
      <c r="N2079" s="19">
        <v>0.0</v>
      </c>
      <c r="O2079" s="19">
        <v>0.0</v>
      </c>
      <c r="P2079" s="19">
        <f t="shared" si="213"/>
        <v>5000000</v>
      </c>
      <c r="Q2079" s="30"/>
      <c r="R2079" s="30"/>
      <c r="S2079" s="30"/>
      <c r="T2079" s="30"/>
      <c r="U2079" s="30"/>
      <c r="V2079" s="30" t="s">
        <v>4758</v>
      </c>
      <c r="W2079" s="18"/>
    </row>
    <row r="2080" ht="39.75" customHeight="1">
      <c r="A2080" s="18">
        <v>236.0</v>
      </c>
      <c r="B2080" s="18">
        <v>2026.0</v>
      </c>
      <c r="C2080" s="18" t="s">
        <v>495</v>
      </c>
      <c r="D2080" s="29" t="s">
        <v>728</v>
      </c>
      <c r="E2080" s="30" t="s">
        <v>729</v>
      </c>
      <c r="F2080" s="29">
        <v>2000000.0</v>
      </c>
      <c r="G2080" s="30" t="s">
        <v>66</v>
      </c>
      <c r="H2080" s="30" t="s">
        <v>180</v>
      </c>
      <c r="I2080" s="30" t="s">
        <v>223</v>
      </c>
      <c r="J2080" s="18"/>
      <c r="K2080" s="18"/>
      <c r="L2080" s="71">
        <v>0.0</v>
      </c>
      <c r="M2080" s="18"/>
      <c r="N2080" s="19">
        <v>0.0</v>
      </c>
      <c r="O2080" s="19">
        <v>0.0</v>
      </c>
      <c r="P2080" s="19">
        <f t="shared" si="213"/>
        <v>2000000</v>
      </c>
      <c r="Q2080" s="30"/>
      <c r="R2080" s="30"/>
      <c r="S2080" s="30"/>
      <c r="T2080" s="30"/>
      <c r="U2080" s="30"/>
      <c r="V2080" s="30" t="s">
        <v>4759</v>
      </c>
      <c r="W2080" s="18"/>
    </row>
    <row r="2081" ht="39.75" customHeight="1">
      <c r="A2081" s="18">
        <v>237.0</v>
      </c>
      <c r="B2081" s="18">
        <v>2026.0</v>
      </c>
      <c r="C2081" s="18" t="s">
        <v>495</v>
      </c>
      <c r="D2081" s="29" t="s">
        <v>728</v>
      </c>
      <c r="E2081" s="30" t="s">
        <v>729</v>
      </c>
      <c r="F2081" s="29">
        <v>3000000.0</v>
      </c>
      <c r="G2081" s="30" t="s">
        <v>66</v>
      </c>
      <c r="H2081" s="30" t="s">
        <v>304</v>
      </c>
      <c r="I2081" s="30" t="s">
        <v>223</v>
      </c>
      <c r="J2081" s="18"/>
      <c r="K2081" s="18"/>
      <c r="L2081" s="71">
        <v>0.0</v>
      </c>
      <c r="M2081" s="18"/>
      <c r="N2081" s="19">
        <v>0.0</v>
      </c>
      <c r="O2081" s="19">
        <v>0.0</v>
      </c>
      <c r="P2081" s="19">
        <f t="shared" si="213"/>
        <v>3000000</v>
      </c>
      <c r="Q2081" s="30"/>
      <c r="R2081" s="30"/>
      <c r="S2081" s="30"/>
      <c r="T2081" s="30"/>
      <c r="U2081" s="30"/>
      <c r="V2081" s="30" t="s">
        <v>4760</v>
      </c>
      <c r="W2081" s="18"/>
    </row>
    <row r="2082" ht="39.75" customHeight="1">
      <c r="A2082" s="18">
        <v>238.0</v>
      </c>
      <c r="B2082" s="18">
        <v>2026.0</v>
      </c>
      <c r="C2082" s="18" t="s">
        <v>495</v>
      </c>
      <c r="D2082" s="29" t="s">
        <v>728</v>
      </c>
      <c r="E2082" s="30" t="s">
        <v>729</v>
      </c>
      <c r="F2082" s="29">
        <v>500000.0</v>
      </c>
      <c r="G2082" s="30" t="s">
        <v>260</v>
      </c>
      <c r="H2082" s="30" t="s">
        <v>626</v>
      </c>
      <c r="I2082" s="30" t="s">
        <v>80</v>
      </c>
      <c r="J2082" s="18"/>
      <c r="K2082" s="18"/>
      <c r="L2082" s="71">
        <v>0.0</v>
      </c>
      <c r="M2082" s="18"/>
      <c r="N2082" s="19">
        <v>0.0</v>
      </c>
      <c r="O2082" s="19">
        <v>0.0</v>
      </c>
      <c r="P2082" s="19">
        <f t="shared" si="213"/>
        <v>500000</v>
      </c>
      <c r="Q2082" s="30"/>
      <c r="R2082" s="30"/>
      <c r="S2082" s="30"/>
      <c r="T2082" s="30"/>
      <c r="U2082" s="30"/>
      <c r="V2082" s="30" t="s">
        <v>4761</v>
      </c>
      <c r="W2082" s="18"/>
    </row>
    <row r="2083" ht="39.75" customHeight="1">
      <c r="A2083" s="18">
        <v>239.0</v>
      </c>
      <c r="B2083" s="18">
        <v>2026.0</v>
      </c>
      <c r="C2083" s="18" t="s">
        <v>495</v>
      </c>
      <c r="D2083" s="29" t="s">
        <v>728</v>
      </c>
      <c r="E2083" s="30" t="s">
        <v>729</v>
      </c>
      <c r="F2083" s="29">
        <v>1.0E7</v>
      </c>
      <c r="G2083" s="30" t="s">
        <v>66</v>
      </c>
      <c r="H2083" s="30" t="s">
        <v>313</v>
      </c>
      <c r="I2083" s="30" t="s">
        <v>67</v>
      </c>
      <c r="J2083" s="18"/>
      <c r="K2083" s="18"/>
      <c r="L2083" s="71">
        <v>0.0</v>
      </c>
      <c r="M2083" s="18"/>
      <c r="N2083" s="19">
        <v>0.0</v>
      </c>
      <c r="O2083" s="19">
        <v>0.0</v>
      </c>
      <c r="P2083" s="19">
        <f t="shared" si="213"/>
        <v>10000000</v>
      </c>
      <c r="Q2083" s="30"/>
      <c r="R2083" s="30"/>
      <c r="S2083" s="30"/>
      <c r="T2083" s="30"/>
      <c r="U2083" s="30"/>
      <c r="V2083" s="30" t="s">
        <v>4762</v>
      </c>
      <c r="W2083" s="18"/>
    </row>
    <row r="2084" ht="39.75" customHeight="1">
      <c r="A2084" s="18">
        <v>240.0</v>
      </c>
      <c r="B2084" s="18">
        <v>2026.0</v>
      </c>
      <c r="C2084" s="18" t="s">
        <v>495</v>
      </c>
      <c r="D2084" s="29" t="s">
        <v>728</v>
      </c>
      <c r="E2084" s="30" t="s">
        <v>729</v>
      </c>
      <c r="F2084" s="29">
        <v>1.5E7</v>
      </c>
      <c r="G2084" s="30" t="s">
        <v>66</v>
      </c>
      <c r="H2084" s="30" t="s">
        <v>27</v>
      </c>
      <c r="I2084" s="30" t="s">
        <v>67</v>
      </c>
      <c r="J2084" s="18"/>
      <c r="K2084" s="18"/>
      <c r="L2084" s="71">
        <v>0.0</v>
      </c>
      <c r="M2084" s="18"/>
      <c r="N2084" s="19">
        <v>0.0</v>
      </c>
      <c r="O2084" s="19">
        <v>0.0</v>
      </c>
      <c r="P2084" s="19">
        <f t="shared" si="213"/>
        <v>15000000</v>
      </c>
      <c r="Q2084" s="30"/>
      <c r="R2084" s="30"/>
      <c r="S2084" s="30"/>
      <c r="T2084" s="30"/>
      <c r="U2084" s="30"/>
      <c r="V2084" s="30" t="s">
        <v>4763</v>
      </c>
      <c r="W2084" s="18"/>
    </row>
    <row r="2085" ht="39.75" customHeight="1">
      <c r="A2085" s="18">
        <v>241.0</v>
      </c>
      <c r="B2085" s="18">
        <v>2026.0</v>
      </c>
      <c r="C2085" s="18" t="s">
        <v>495</v>
      </c>
      <c r="D2085" s="29" t="s">
        <v>728</v>
      </c>
      <c r="E2085" s="30" t="s">
        <v>729</v>
      </c>
      <c r="F2085" s="29">
        <v>1200000.0</v>
      </c>
      <c r="G2085" s="30" t="s">
        <v>507</v>
      </c>
      <c r="H2085" s="30" t="s">
        <v>180</v>
      </c>
      <c r="I2085" s="30" t="s">
        <v>67</v>
      </c>
      <c r="J2085" s="18"/>
      <c r="K2085" s="18"/>
      <c r="L2085" s="71">
        <v>0.0</v>
      </c>
      <c r="M2085" s="18"/>
      <c r="N2085" s="19">
        <v>0.0</v>
      </c>
      <c r="O2085" s="19">
        <v>0.0</v>
      </c>
      <c r="P2085" s="19">
        <f t="shared" si="213"/>
        <v>1200000</v>
      </c>
      <c r="Q2085" s="30"/>
      <c r="R2085" s="30"/>
      <c r="S2085" s="30"/>
      <c r="T2085" s="30"/>
      <c r="U2085" s="30"/>
      <c r="V2085" s="30" t="s">
        <v>4764</v>
      </c>
      <c r="W2085" s="18"/>
    </row>
    <row r="2086" ht="39.75" customHeight="1">
      <c r="A2086" s="18">
        <v>242.0</v>
      </c>
      <c r="B2086" s="18">
        <v>2026.0</v>
      </c>
      <c r="C2086" s="18" t="s">
        <v>495</v>
      </c>
      <c r="D2086" s="29" t="s">
        <v>728</v>
      </c>
      <c r="E2086" s="30" t="s">
        <v>729</v>
      </c>
      <c r="F2086" s="29">
        <v>1000000.0</v>
      </c>
      <c r="G2086" s="30" t="s">
        <v>74</v>
      </c>
      <c r="H2086" s="30" t="s">
        <v>313</v>
      </c>
      <c r="I2086" s="30" t="s">
        <v>86</v>
      </c>
      <c r="J2086" s="18"/>
      <c r="K2086" s="18"/>
      <c r="L2086" s="71">
        <v>0.0</v>
      </c>
      <c r="M2086" s="18"/>
      <c r="N2086" s="19">
        <v>0.0</v>
      </c>
      <c r="O2086" s="19">
        <v>0.0</v>
      </c>
      <c r="P2086" s="19">
        <f t="shared" si="213"/>
        <v>1000000</v>
      </c>
      <c r="Q2086" s="30"/>
      <c r="R2086" s="30"/>
      <c r="S2086" s="30"/>
      <c r="T2086" s="30"/>
      <c r="U2086" s="30"/>
      <c r="V2086" s="30" t="s">
        <v>4765</v>
      </c>
      <c r="W2086" s="18"/>
    </row>
    <row r="2087" ht="39.75" customHeight="1">
      <c r="A2087" s="18">
        <v>243.0</v>
      </c>
      <c r="B2087" s="18">
        <v>2026.0</v>
      </c>
      <c r="C2087" s="18" t="s">
        <v>495</v>
      </c>
      <c r="D2087" s="29" t="s">
        <v>728</v>
      </c>
      <c r="E2087" s="30" t="s">
        <v>729</v>
      </c>
      <c r="F2087" s="29">
        <v>1200000.0</v>
      </c>
      <c r="G2087" s="30" t="s">
        <v>507</v>
      </c>
      <c r="H2087" s="30" t="s">
        <v>180</v>
      </c>
      <c r="I2087" s="30" t="s">
        <v>80</v>
      </c>
      <c r="J2087" s="18"/>
      <c r="K2087" s="18"/>
      <c r="L2087" s="71">
        <v>0.0</v>
      </c>
      <c r="M2087" s="18"/>
      <c r="N2087" s="19">
        <v>0.0</v>
      </c>
      <c r="O2087" s="19">
        <v>0.0</v>
      </c>
      <c r="P2087" s="19">
        <f t="shared" si="213"/>
        <v>1200000</v>
      </c>
      <c r="Q2087" s="30"/>
      <c r="R2087" s="30"/>
      <c r="S2087" s="30"/>
      <c r="T2087" s="30"/>
      <c r="U2087" s="30"/>
      <c r="V2087" s="30" t="s">
        <v>4766</v>
      </c>
      <c r="W2087" s="18"/>
    </row>
    <row r="2088" ht="39.75" customHeight="1">
      <c r="A2088" s="18">
        <v>244.0</v>
      </c>
      <c r="B2088" s="18">
        <v>2026.0</v>
      </c>
      <c r="C2088" s="18" t="s">
        <v>495</v>
      </c>
      <c r="D2088" s="29" t="s">
        <v>728</v>
      </c>
      <c r="E2088" s="30" t="s">
        <v>729</v>
      </c>
      <c r="F2088" s="29">
        <v>800000.0</v>
      </c>
      <c r="G2088" s="30" t="s">
        <v>507</v>
      </c>
      <c r="H2088" s="30" t="s">
        <v>180</v>
      </c>
      <c r="I2088" s="30" t="s">
        <v>80</v>
      </c>
      <c r="J2088" s="18"/>
      <c r="K2088" s="18"/>
      <c r="L2088" s="71">
        <v>0.0</v>
      </c>
      <c r="M2088" s="18"/>
      <c r="N2088" s="19">
        <v>0.0</v>
      </c>
      <c r="O2088" s="19">
        <v>0.0</v>
      </c>
      <c r="P2088" s="19">
        <f t="shared" si="213"/>
        <v>800000</v>
      </c>
      <c r="Q2088" s="30"/>
      <c r="R2088" s="30"/>
      <c r="S2088" s="30"/>
      <c r="T2088" s="30"/>
      <c r="U2088" s="30"/>
      <c r="V2088" s="30" t="s">
        <v>4767</v>
      </c>
      <c r="W2088" s="18"/>
    </row>
    <row r="2089" ht="39.75" customHeight="1">
      <c r="A2089" s="18">
        <v>245.0</v>
      </c>
      <c r="B2089" s="18">
        <v>2026.0</v>
      </c>
      <c r="C2089" s="18" t="s">
        <v>495</v>
      </c>
      <c r="D2089" s="29" t="s">
        <v>728</v>
      </c>
      <c r="E2089" s="30" t="s">
        <v>729</v>
      </c>
      <c r="F2089" s="29">
        <v>1000000.0</v>
      </c>
      <c r="G2089" s="30" t="s">
        <v>507</v>
      </c>
      <c r="H2089" s="30" t="s">
        <v>79</v>
      </c>
      <c r="I2089" s="30" t="s">
        <v>80</v>
      </c>
      <c r="J2089" s="18"/>
      <c r="K2089" s="18"/>
      <c r="L2089" s="71">
        <v>0.0</v>
      </c>
      <c r="M2089" s="18"/>
      <c r="N2089" s="19">
        <v>0.0</v>
      </c>
      <c r="O2089" s="19">
        <v>0.0</v>
      </c>
      <c r="P2089" s="19">
        <f t="shared" si="213"/>
        <v>1000000</v>
      </c>
      <c r="Q2089" s="30"/>
      <c r="R2089" s="30"/>
      <c r="S2089" s="30"/>
      <c r="T2089" s="30"/>
      <c r="U2089" s="30"/>
      <c r="V2089" s="30" t="s">
        <v>4768</v>
      </c>
      <c r="W2089" s="18"/>
    </row>
    <row r="2090" ht="39.75" customHeight="1">
      <c r="A2090" s="18">
        <v>246.0</v>
      </c>
      <c r="B2090" s="18">
        <v>2026.0</v>
      </c>
      <c r="C2090" s="18" t="s">
        <v>495</v>
      </c>
      <c r="D2090" s="29" t="s">
        <v>728</v>
      </c>
      <c r="E2090" s="30" t="s">
        <v>729</v>
      </c>
      <c r="F2090" s="29">
        <v>2000000.0</v>
      </c>
      <c r="G2090" s="30" t="s">
        <v>507</v>
      </c>
      <c r="H2090" s="30" t="s">
        <v>27</v>
      </c>
      <c r="I2090" s="30" t="s">
        <v>40</v>
      </c>
      <c r="J2090" s="18"/>
      <c r="K2090" s="18"/>
      <c r="L2090" s="71">
        <v>0.0</v>
      </c>
      <c r="M2090" s="18"/>
      <c r="N2090" s="19">
        <v>0.0</v>
      </c>
      <c r="O2090" s="19">
        <v>0.0</v>
      </c>
      <c r="P2090" s="19">
        <f t="shared" si="213"/>
        <v>2000000</v>
      </c>
      <c r="Q2090" s="30"/>
      <c r="R2090" s="30"/>
      <c r="S2090" s="30"/>
      <c r="T2090" s="30"/>
      <c r="U2090" s="30"/>
      <c r="V2090" s="30" t="s">
        <v>4769</v>
      </c>
      <c r="W2090" s="18"/>
    </row>
    <row r="2091" ht="39.75" customHeight="1">
      <c r="A2091" s="18">
        <v>247.0</v>
      </c>
      <c r="B2091" s="18">
        <v>2026.0</v>
      </c>
      <c r="C2091" s="18" t="s">
        <v>495</v>
      </c>
      <c r="D2091" s="29" t="s">
        <v>728</v>
      </c>
      <c r="E2091" s="30" t="s">
        <v>729</v>
      </c>
      <c r="F2091" s="29">
        <v>3200000.0</v>
      </c>
      <c r="G2091" s="30" t="s">
        <v>66</v>
      </c>
      <c r="H2091" s="30" t="s">
        <v>450</v>
      </c>
      <c r="I2091" s="30" t="s">
        <v>80</v>
      </c>
      <c r="J2091" s="18"/>
      <c r="K2091" s="18"/>
      <c r="L2091" s="71">
        <v>0.0</v>
      </c>
      <c r="M2091" s="18"/>
      <c r="N2091" s="19">
        <v>0.0</v>
      </c>
      <c r="O2091" s="19">
        <v>0.0</v>
      </c>
      <c r="P2091" s="19">
        <f t="shared" si="213"/>
        <v>3200000</v>
      </c>
      <c r="Q2091" s="30"/>
      <c r="R2091" s="30"/>
      <c r="S2091" s="30"/>
      <c r="T2091" s="30"/>
      <c r="U2091" s="30"/>
      <c r="V2091" s="30" t="s">
        <v>4770</v>
      </c>
      <c r="W2091" s="18"/>
    </row>
    <row r="2092" ht="39.75" customHeight="1">
      <c r="A2092" s="18">
        <v>248.0</v>
      </c>
      <c r="B2092" s="18">
        <v>2026.0</v>
      </c>
      <c r="C2092" s="18" t="s">
        <v>495</v>
      </c>
      <c r="D2092" s="29" t="s">
        <v>728</v>
      </c>
      <c r="E2092" s="30" t="s">
        <v>729</v>
      </c>
      <c r="F2092" s="29">
        <v>1.68E7</v>
      </c>
      <c r="G2092" s="30" t="s">
        <v>66</v>
      </c>
      <c r="H2092" s="30" t="s">
        <v>27</v>
      </c>
      <c r="I2092" s="30" t="s">
        <v>67</v>
      </c>
      <c r="J2092" s="18"/>
      <c r="K2092" s="18"/>
      <c r="L2092" s="71">
        <v>0.0</v>
      </c>
      <c r="M2092" s="18"/>
      <c r="N2092" s="19">
        <v>0.0</v>
      </c>
      <c r="O2092" s="19">
        <v>0.0</v>
      </c>
      <c r="P2092" s="19">
        <f t="shared" si="213"/>
        <v>16800000</v>
      </c>
      <c r="Q2092" s="30"/>
      <c r="R2092" s="30"/>
      <c r="S2092" s="30"/>
      <c r="T2092" s="30"/>
      <c r="U2092" s="30"/>
      <c r="V2092" s="30" t="s">
        <v>4771</v>
      </c>
      <c r="W2092" s="18"/>
    </row>
    <row r="2093" ht="39.75" customHeight="1">
      <c r="A2093" s="18">
        <v>249.0</v>
      </c>
      <c r="B2093" s="18">
        <v>2026.0</v>
      </c>
      <c r="C2093" s="18" t="s">
        <v>495</v>
      </c>
      <c r="D2093" s="29" t="s">
        <v>728</v>
      </c>
      <c r="E2093" s="30" t="s">
        <v>729</v>
      </c>
      <c r="F2093" s="29">
        <v>1000000.0</v>
      </c>
      <c r="G2093" s="30" t="s">
        <v>4772</v>
      </c>
      <c r="H2093" s="30" t="s">
        <v>27</v>
      </c>
      <c r="I2093" s="30" t="s">
        <v>4773</v>
      </c>
      <c r="J2093" s="18"/>
      <c r="K2093" s="18"/>
      <c r="L2093" s="71">
        <v>0.0</v>
      </c>
      <c r="M2093" s="18"/>
      <c r="N2093" s="19">
        <v>0.0</v>
      </c>
      <c r="O2093" s="19">
        <v>0.0</v>
      </c>
      <c r="P2093" s="19">
        <f t="shared" si="213"/>
        <v>1000000</v>
      </c>
      <c r="Q2093" s="30"/>
      <c r="R2093" s="30"/>
      <c r="S2093" s="30"/>
      <c r="T2093" s="30"/>
      <c r="U2093" s="30"/>
      <c r="V2093" s="30" t="s">
        <v>4774</v>
      </c>
      <c r="W2093" s="18"/>
    </row>
    <row r="2094" ht="39.75" customHeight="1">
      <c r="A2094" s="18">
        <v>250.0</v>
      </c>
      <c r="B2094" s="18">
        <v>2026.0</v>
      </c>
      <c r="C2094" s="18" t="s">
        <v>495</v>
      </c>
      <c r="D2094" s="29" t="s">
        <v>728</v>
      </c>
      <c r="E2094" s="30" t="s">
        <v>729</v>
      </c>
      <c r="F2094" s="29">
        <v>1.0E7</v>
      </c>
      <c r="G2094" s="30" t="s">
        <v>66</v>
      </c>
      <c r="H2094" s="30" t="s">
        <v>27</v>
      </c>
      <c r="I2094" s="30" t="s">
        <v>67</v>
      </c>
      <c r="J2094" s="18"/>
      <c r="K2094" s="18"/>
      <c r="L2094" s="71">
        <v>0.0</v>
      </c>
      <c r="M2094" s="18"/>
      <c r="N2094" s="19">
        <v>0.0</v>
      </c>
      <c r="O2094" s="19">
        <v>0.0</v>
      </c>
      <c r="P2094" s="19">
        <f t="shared" si="213"/>
        <v>10000000</v>
      </c>
      <c r="Q2094" s="30"/>
      <c r="R2094" s="30"/>
      <c r="S2094" s="30"/>
      <c r="T2094" s="30"/>
      <c r="U2094" s="30"/>
      <c r="V2094" s="30" t="s">
        <v>4775</v>
      </c>
      <c r="W2094" s="18"/>
    </row>
    <row r="2095" ht="39.75" customHeight="1">
      <c r="A2095" s="18">
        <v>251.0</v>
      </c>
      <c r="B2095" s="18">
        <v>2026.0</v>
      </c>
      <c r="C2095" s="18" t="s">
        <v>495</v>
      </c>
      <c r="D2095" s="29" t="s">
        <v>728</v>
      </c>
      <c r="E2095" s="30" t="s">
        <v>729</v>
      </c>
      <c r="F2095" s="29">
        <v>5000000.0</v>
      </c>
      <c r="G2095" s="30" t="s">
        <v>66</v>
      </c>
      <c r="H2095" s="30" t="s">
        <v>27</v>
      </c>
      <c r="I2095" s="30" t="s">
        <v>67</v>
      </c>
      <c r="J2095" s="18"/>
      <c r="K2095" s="18"/>
      <c r="L2095" s="71">
        <v>0.0</v>
      </c>
      <c r="M2095" s="18"/>
      <c r="N2095" s="19">
        <v>0.0</v>
      </c>
      <c r="O2095" s="19">
        <v>0.0</v>
      </c>
      <c r="P2095" s="19">
        <f t="shared" si="213"/>
        <v>5000000</v>
      </c>
      <c r="Q2095" s="30"/>
      <c r="R2095" s="30"/>
      <c r="S2095" s="30"/>
      <c r="T2095" s="30"/>
      <c r="U2095" s="30"/>
      <c r="V2095" s="30" t="s">
        <v>4776</v>
      </c>
      <c r="W2095" s="18"/>
    </row>
    <row r="2096" ht="39.75" customHeight="1">
      <c r="A2096" s="18">
        <v>252.0</v>
      </c>
      <c r="B2096" s="18">
        <v>2026.0</v>
      </c>
      <c r="C2096" s="18" t="s">
        <v>495</v>
      </c>
      <c r="D2096" s="29" t="s">
        <v>728</v>
      </c>
      <c r="E2096" s="30" t="s">
        <v>729</v>
      </c>
      <c r="F2096" s="29">
        <v>3000000.0</v>
      </c>
      <c r="G2096" s="30" t="s">
        <v>74</v>
      </c>
      <c r="H2096" s="30" t="s">
        <v>27</v>
      </c>
      <c r="I2096" s="30" t="s">
        <v>123</v>
      </c>
      <c r="J2096" s="18"/>
      <c r="K2096" s="18"/>
      <c r="L2096" s="71">
        <v>0.0</v>
      </c>
      <c r="M2096" s="18"/>
      <c r="N2096" s="19">
        <v>0.0</v>
      </c>
      <c r="O2096" s="19">
        <v>0.0</v>
      </c>
      <c r="P2096" s="19">
        <f t="shared" si="213"/>
        <v>3000000</v>
      </c>
      <c r="Q2096" s="30"/>
      <c r="R2096" s="30"/>
      <c r="S2096" s="30"/>
      <c r="T2096" s="30"/>
      <c r="U2096" s="30"/>
      <c r="V2096" s="30" t="s">
        <v>4777</v>
      </c>
      <c r="W2096" s="18"/>
    </row>
    <row r="2097" ht="39.75" customHeight="1">
      <c r="A2097" s="18">
        <v>253.0</v>
      </c>
      <c r="B2097" s="18">
        <v>2026.0</v>
      </c>
      <c r="C2097" s="18" t="s">
        <v>495</v>
      </c>
      <c r="D2097" s="29" t="s">
        <v>728</v>
      </c>
      <c r="E2097" s="30" t="s">
        <v>729</v>
      </c>
      <c r="F2097" s="29">
        <v>2.0E7</v>
      </c>
      <c r="G2097" s="30" t="s">
        <v>329</v>
      </c>
      <c r="H2097" s="30" t="s">
        <v>27</v>
      </c>
      <c r="I2097" s="30" t="s">
        <v>67</v>
      </c>
      <c r="J2097" s="18"/>
      <c r="K2097" s="18"/>
      <c r="L2097" s="71">
        <v>0.0</v>
      </c>
      <c r="M2097" s="18"/>
      <c r="N2097" s="19">
        <v>0.0</v>
      </c>
      <c r="O2097" s="19">
        <v>0.0</v>
      </c>
      <c r="P2097" s="19">
        <f t="shared" si="213"/>
        <v>20000000</v>
      </c>
      <c r="Q2097" s="30"/>
      <c r="R2097" s="30"/>
      <c r="S2097" s="30"/>
      <c r="T2097" s="30"/>
      <c r="U2097" s="30"/>
      <c r="V2097" s="30" t="s">
        <v>330</v>
      </c>
      <c r="W2097" s="18"/>
    </row>
    <row r="2098" ht="39.75" customHeight="1">
      <c r="A2098" s="18">
        <v>253.0</v>
      </c>
      <c r="B2098" s="18">
        <v>2026.0</v>
      </c>
      <c r="C2098" s="18" t="s">
        <v>495</v>
      </c>
      <c r="D2098" s="29" t="s">
        <v>728</v>
      </c>
      <c r="E2098" s="30" t="s">
        <v>729</v>
      </c>
      <c r="F2098" s="29">
        <v>5000000.0</v>
      </c>
      <c r="G2098" s="30" t="s">
        <v>329</v>
      </c>
      <c r="H2098" s="30" t="s">
        <v>27</v>
      </c>
      <c r="I2098" s="30" t="s">
        <v>123</v>
      </c>
      <c r="J2098" s="18"/>
      <c r="K2098" s="18"/>
      <c r="L2098" s="71">
        <v>0.0</v>
      </c>
      <c r="M2098" s="18"/>
      <c r="N2098" s="19">
        <v>0.0</v>
      </c>
      <c r="O2098" s="19">
        <v>0.0</v>
      </c>
      <c r="P2098" s="19">
        <f t="shared" si="213"/>
        <v>5000000</v>
      </c>
      <c r="Q2098" s="30"/>
      <c r="R2098" s="30"/>
      <c r="S2098" s="30"/>
      <c r="T2098" s="30"/>
      <c r="U2098" s="30"/>
      <c r="V2098" s="30" t="s">
        <v>330</v>
      </c>
      <c r="W2098" s="18"/>
    </row>
    <row r="2099" ht="39.75" customHeight="1">
      <c r="A2099" s="44">
        <v>254.0</v>
      </c>
      <c r="B2099" s="44">
        <v>2026.0</v>
      </c>
      <c r="C2099" s="44" t="s">
        <v>495</v>
      </c>
      <c r="D2099" s="91" t="s">
        <v>728</v>
      </c>
      <c r="E2099" s="88" t="s">
        <v>729</v>
      </c>
      <c r="F2099" s="91">
        <v>7000000.0</v>
      </c>
      <c r="G2099" s="88" t="s">
        <v>325</v>
      </c>
      <c r="H2099" s="88" t="s">
        <v>27</v>
      </c>
      <c r="I2099" s="88" t="s">
        <v>237</v>
      </c>
      <c r="J2099" s="103" t="s">
        <v>4778</v>
      </c>
      <c r="K2099" s="104">
        <v>46066.0</v>
      </c>
      <c r="L2099" s="91">
        <v>7000000.0</v>
      </c>
      <c r="M2099" s="103" t="s">
        <v>1920</v>
      </c>
      <c r="N2099" s="91">
        <v>7000000.0</v>
      </c>
      <c r="O2099" s="74">
        <v>5978794.62</v>
      </c>
      <c r="P2099" s="45">
        <f t="shared" si="213"/>
        <v>1021205.38</v>
      </c>
      <c r="Q2099" s="88"/>
      <c r="R2099" s="102"/>
      <c r="S2099" s="102" t="s">
        <v>31</v>
      </c>
      <c r="T2099" s="88"/>
      <c r="U2099" s="88"/>
      <c r="V2099" s="88" t="s">
        <v>3540</v>
      </c>
      <c r="W2099" s="103" t="s">
        <v>4779</v>
      </c>
    </row>
    <row r="2100" ht="39.75" customHeight="1">
      <c r="A2100" s="44">
        <v>254.0</v>
      </c>
      <c r="B2100" s="44">
        <v>2026.0</v>
      </c>
      <c r="C2100" s="44" t="s">
        <v>495</v>
      </c>
      <c r="D2100" s="91" t="s">
        <v>728</v>
      </c>
      <c r="E2100" s="88" t="s">
        <v>729</v>
      </c>
      <c r="F2100" s="101">
        <v>2707000.0</v>
      </c>
      <c r="G2100" s="88" t="s">
        <v>325</v>
      </c>
      <c r="H2100" s="88" t="s">
        <v>27</v>
      </c>
      <c r="I2100" s="88" t="s">
        <v>67</v>
      </c>
      <c r="J2100" s="103" t="s">
        <v>4780</v>
      </c>
      <c r="K2100" s="104">
        <v>46079.0</v>
      </c>
      <c r="L2100" s="101">
        <v>2707000.0</v>
      </c>
      <c r="M2100" s="103" t="s">
        <v>3543</v>
      </c>
      <c r="N2100" s="74">
        <v>541400.0</v>
      </c>
      <c r="O2100" s="74">
        <v>541400.0</v>
      </c>
      <c r="P2100" s="45">
        <f t="shared" si="213"/>
        <v>2165600</v>
      </c>
      <c r="Q2100" s="88"/>
      <c r="R2100" s="102"/>
      <c r="S2100" s="102" t="s">
        <v>31</v>
      </c>
      <c r="T2100" s="88"/>
      <c r="U2100" s="88"/>
      <c r="V2100" s="88" t="s">
        <v>3540</v>
      </c>
      <c r="W2100" s="103" t="s">
        <v>4781</v>
      </c>
    </row>
    <row r="2101" ht="39.75" customHeight="1">
      <c r="A2101" s="44">
        <v>254.0</v>
      </c>
      <c r="B2101" s="44">
        <v>2026.0</v>
      </c>
      <c r="C2101" s="44" t="s">
        <v>495</v>
      </c>
      <c r="D2101" s="91" t="s">
        <v>728</v>
      </c>
      <c r="E2101" s="88" t="s">
        <v>729</v>
      </c>
      <c r="F2101" s="101">
        <v>1773000.0</v>
      </c>
      <c r="G2101" s="88" t="s">
        <v>325</v>
      </c>
      <c r="H2101" s="88" t="s">
        <v>27</v>
      </c>
      <c r="I2101" s="88" t="s">
        <v>67</v>
      </c>
      <c r="J2101" s="103" t="s">
        <v>4782</v>
      </c>
      <c r="K2101" s="104">
        <v>46079.0</v>
      </c>
      <c r="L2101" s="101">
        <v>1773000.0</v>
      </c>
      <c r="M2101" s="103" t="s">
        <v>3543</v>
      </c>
      <c r="N2101" s="74">
        <v>295500.0</v>
      </c>
      <c r="O2101" s="74">
        <v>295500.0</v>
      </c>
      <c r="P2101" s="45">
        <f t="shared" si="213"/>
        <v>1477500</v>
      </c>
      <c r="Q2101" s="88"/>
      <c r="R2101" s="102"/>
      <c r="S2101" s="102" t="s">
        <v>31</v>
      </c>
      <c r="T2101" s="88"/>
      <c r="U2101" s="88"/>
      <c r="V2101" s="88" t="s">
        <v>3540</v>
      </c>
      <c r="W2101" s="103" t="s">
        <v>4783</v>
      </c>
    </row>
    <row r="2102" ht="39.75" customHeight="1">
      <c r="A2102" s="44">
        <v>254.0</v>
      </c>
      <c r="B2102" s="44">
        <v>2026.0</v>
      </c>
      <c r="C2102" s="44" t="s">
        <v>495</v>
      </c>
      <c r="D2102" s="91" t="s">
        <v>728</v>
      </c>
      <c r="E2102" s="88" t="s">
        <v>729</v>
      </c>
      <c r="F2102" s="101">
        <v>520000.0</v>
      </c>
      <c r="G2102" s="88" t="s">
        <v>325</v>
      </c>
      <c r="H2102" s="88" t="s">
        <v>27</v>
      </c>
      <c r="I2102" s="88" t="s">
        <v>67</v>
      </c>
      <c r="J2102" s="103" t="s">
        <v>4784</v>
      </c>
      <c r="K2102" s="104">
        <v>46086.0</v>
      </c>
      <c r="L2102" s="101">
        <v>520000.0</v>
      </c>
      <c r="M2102" s="103" t="s">
        <v>3543</v>
      </c>
      <c r="N2102" s="45">
        <v>0.0</v>
      </c>
      <c r="O2102" s="45">
        <v>0.0</v>
      </c>
      <c r="P2102" s="45">
        <f t="shared" si="213"/>
        <v>520000</v>
      </c>
      <c r="Q2102" s="88"/>
      <c r="R2102" s="102"/>
      <c r="S2102" s="102" t="s">
        <v>31</v>
      </c>
      <c r="T2102" s="88"/>
      <c r="U2102" s="88"/>
      <c r="V2102" s="88" t="s">
        <v>3540</v>
      </c>
      <c r="W2102" s="103" t="s">
        <v>4785</v>
      </c>
    </row>
    <row r="2103" ht="39.75" customHeight="1">
      <c r="A2103" s="8">
        <v>255.0</v>
      </c>
      <c r="B2103" s="8">
        <v>2026.0</v>
      </c>
      <c r="C2103" s="8" t="s">
        <v>495</v>
      </c>
      <c r="D2103" s="22" t="s">
        <v>728</v>
      </c>
      <c r="E2103" s="9" t="s">
        <v>729</v>
      </c>
      <c r="F2103" s="110">
        <v>964748.92</v>
      </c>
      <c r="G2103" s="9" t="s">
        <v>3509</v>
      </c>
      <c r="H2103" s="9" t="s">
        <v>27</v>
      </c>
      <c r="I2103" s="9" t="s">
        <v>237</v>
      </c>
      <c r="J2103" s="111" t="s">
        <v>4786</v>
      </c>
      <c r="K2103" s="112">
        <v>46072.0</v>
      </c>
      <c r="L2103" s="110">
        <v>964748.92</v>
      </c>
      <c r="M2103" s="111" t="s">
        <v>3511</v>
      </c>
      <c r="N2103" s="110">
        <v>964748.92</v>
      </c>
      <c r="O2103" s="110">
        <v>964748.92</v>
      </c>
      <c r="P2103" s="10">
        <f t="shared" si="213"/>
        <v>0</v>
      </c>
      <c r="Q2103" s="9"/>
      <c r="R2103" s="113"/>
      <c r="S2103" s="113" t="s">
        <v>31</v>
      </c>
      <c r="T2103" s="9"/>
      <c r="U2103" s="9"/>
      <c r="V2103" s="9" t="s">
        <v>4787</v>
      </c>
      <c r="W2103" s="111" t="s">
        <v>4788</v>
      </c>
    </row>
    <row r="2104" ht="39.75" customHeight="1">
      <c r="A2104" s="44">
        <v>255.0</v>
      </c>
      <c r="B2104" s="44">
        <v>2026.0</v>
      </c>
      <c r="C2104" s="44" t="s">
        <v>495</v>
      </c>
      <c r="D2104" s="91" t="s">
        <v>728</v>
      </c>
      <c r="E2104" s="88" t="s">
        <v>729</v>
      </c>
      <c r="F2104" s="101">
        <v>362945.56</v>
      </c>
      <c r="G2104" s="88" t="s">
        <v>3509</v>
      </c>
      <c r="H2104" s="88" t="s">
        <v>27</v>
      </c>
      <c r="I2104" s="88" t="s">
        <v>237</v>
      </c>
      <c r="J2104" s="103" t="s">
        <v>4789</v>
      </c>
      <c r="K2104" s="104">
        <v>46072.0</v>
      </c>
      <c r="L2104" s="101">
        <v>362945.56</v>
      </c>
      <c r="M2104" s="103" t="s">
        <v>3511</v>
      </c>
      <c r="N2104" s="45">
        <v>0.0</v>
      </c>
      <c r="O2104" s="45">
        <v>0.0</v>
      </c>
      <c r="P2104" s="45">
        <f t="shared" si="213"/>
        <v>362945.56</v>
      </c>
      <c r="Q2104" s="88"/>
      <c r="R2104" s="102"/>
      <c r="S2104" s="102" t="s">
        <v>31</v>
      </c>
      <c r="T2104" s="88"/>
      <c r="U2104" s="88"/>
      <c r="V2104" s="88" t="s">
        <v>4787</v>
      </c>
      <c r="W2104" s="103" t="s">
        <v>4790</v>
      </c>
    </row>
    <row r="2105" ht="39.75" customHeight="1">
      <c r="A2105" s="44">
        <v>255.0</v>
      </c>
      <c r="B2105" s="44">
        <v>2026.0</v>
      </c>
      <c r="C2105" s="44" t="s">
        <v>495</v>
      </c>
      <c r="D2105" s="91" t="s">
        <v>728</v>
      </c>
      <c r="E2105" s="88" t="s">
        <v>729</v>
      </c>
      <c r="F2105" s="101">
        <v>348571.1</v>
      </c>
      <c r="G2105" s="88" t="s">
        <v>3509</v>
      </c>
      <c r="H2105" s="88" t="s">
        <v>27</v>
      </c>
      <c r="I2105" s="88" t="s">
        <v>237</v>
      </c>
      <c r="J2105" s="103" t="s">
        <v>4791</v>
      </c>
      <c r="K2105" s="104">
        <v>46072.0</v>
      </c>
      <c r="L2105" s="101">
        <v>348571.1</v>
      </c>
      <c r="M2105" s="103" t="s">
        <v>3511</v>
      </c>
      <c r="N2105" s="45">
        <v>0.0</v>
      </c>
      <c r="O2105" s="45">
        <v>0.0</v>
      </c>
      <c r="P2105" s="45">
        <f t="shared" si="213"/>
        <v>348571.1</v>
      </c>
      <c r="Q2105" s="88"/>
      <c r="R2105" s="102"/>
      <c r="S2105" s="102" t="s">
        <v>31</v>
      </c>
      <c r="T2105" s="88"/>
      <c r="U2105" s="88"/>
      <c r="V2105" s="88" t="s">
        <v>4787</v>
      </c>
      <c r="W2105" s="103" t="s">
        <v>4792</v>
      </c>
    </row>
    <row r="2106" ht="39.75" customHeight="1">
      <c r="A2106" s="8">
        <v>255.0</v>
      </c>
      <c r="B2106" s="8">
        <v>2026.0</v>
      </c>
      <c r="C2106" s="8" t="s">
        <v>495</v>
      </c>
      <c r="D2106" s="22" t="s">
        <v>728</v>
      </c>
      <c r="E2106" s="9" t="s">
        <v>729</v>
      </c>
      <c r="F2106" s="110">
        <v>30000.0</v>
      </c>
      <c r="G2106" s="9" t="s">
        <v>3509</v>
      </c>
      <c r="H2106" s="9" t="s">
        <v>27</v>
      </c>
      <c r="I2106" s="9" t="s">
        <v>237</v>
      </c>
      <c r="J2106" s="111" t="s">
        <v>4793</v>
      </c>
      <c r="K2106" s="112">
        <v>46072.0</v>
      </c>
      <c r="L2106" s="110">
        <v>30000.0</v>
      </c>
      <c r="M2106" s="111" t="s">
        <v>3511</v>
      </c>
      <c r="N2106" s="110">
        <v>30000.0</v>
      </c>
      <c r="O2106" s="110">
        <v>30000.0</v>
      </c>
      <c r="P2106" s="10">
        <f t="shared" si="213"/>
        <v>0</v>
      </c>
      <c r="Q2106" s="9"/>
      <c r="R2106" s="113"/>
      <c r="S2106" s="113" t="s">
        <v>31</v>
      </c>
      <c r="T2106" s="9"/>
      <c r="U2106" s="9"/>
      <c r="V2106" s="9" t="s">
        <v>4787</v>
      </c>
      <c r="W2106" s="111" t="s">
        <v>4794</v>
      </c>
    </row>
    <row r="2107" ht="39.75" customHeight="1">
      <c r="A2107" s="8">
        <v>255.0</v>
      </c>
      <c r="B2107" s="8">
        <v>2026.0</v>
      </c>
      <c r="C2107" s="8" t="s">
        <v>495</v>
      </c>
      <c r="D2107" s="22" t="s">
        <v>728</v>
      </c>
      <c r="E2107" s="9" t="s">
        <v>729</v>
      </c>
      <c r="F2107" s="110">
        <v>1500000.0</v>
      </c>
      <c r="G2107" s="9" t="s">
        <v>3509</v>
      </c>
      <c r="H2107" s="9" t="s">
        <v>27</v>
      </c>
      <c r="I2107" s="9" t="s">
        <v>237</v>
      </c>
      <c r="J2107" s="111" t="s">
        <v>4795</v>
      </c>
      <c r="K2107" s="112">
        <v>46072.0</v>
      </c>
      <c r="L2107" s="110">
        <v>1500000.0</v>
      </c>
      <c r="M2107" s="111" t="s">
        <v>3511</v>
      </c>
      <c r="N2107" s="110">
        <v>1500000.0</v>
      </c>
      <c r="O2107" s="110">
        <v>1500000.0</v>
      </c>
      <c r="P2107" s="10">
        <f t="shared" si="213"/>
        <v>0</v>
      </c>
      <c r="Q2107" s="9"/>
      <c r="R2107" s="113"/>
      <c r="S2107" s="113" t="s">
        <v>31</v>
      </c>
      <c r="T2107" s="9"/>
      <c r="U2107" s="9"/>
      <c r="V2107" s="9" t="s">
        <v>4787</v>
      </c>
      <c r="W2107" s="111" t="s">
        <v>4796</v>
      </c>
    </row>
    <row r="2108" ht="39.75" customHeight="1">
      <c r="A2108" s="8">
        <v>255.0</v>
      </c>
      <c r="B2108" s="8">
        <v>2026.0</v>
      </c>
      <c r="C2108" s="8" t="s">
        <v>495</v>
      </c>
      <c r="D2108" s="22" t="s">
        <v>728</v>
      </c>
      <c r="E2108" s="9" t="s">
        <v>729</v>
      </c>
      <c r="F2108" s="110">
        <v>500000.0</v>
      </c>
      <c r="G2108" s="9" t="s">
        <v>3509</v>
      </c>
      <c r="H2108" s="9" t="s">
        <v>27</v>
      </c>
      <c r="I2108" s="9" t="s">
        <v>237</v>
      </c>
      <c r="J2108" s="111" t="s">
        <v>4797</v>
      </c>
      <c r="K2108" s="112">
        <v>46073.0</v>
      </c>
      <c r="L2108" s="110">
        <v>500000.0</v>
      </c>
      <c r="M2108" s="111" t="s">
        <v>3511</v>
      </c>
      <c r="N2108" s="110">
        <v>500000.0</v>
      </c>
      <c r="O2108" s="110">
        <v>500000.0</v>
      </c>
      <c r="P2108" s="10">
        <f t="shared" si="213"/>
        <v>0</v>
      </c>
      <c r="Q2108" s="9"/>
      <c r="R2108" s="113"/>
      <c r="S2108" s="113" t="s">
        <v>31</v>
      </c>
      <c r="T2108" s="9"/>
      <c r="U2108" s="9"/>
      <c r="V2108" s="9" t="s">
        <v>4787</v>
      </c>
      <c r="W2108" s="111" t="s">
        <v>4798</v>
      </c>
    </row>
    <row r="2109" ht="39.75" customHeight="1">
      <c r="A2109" s="8">
        <v>255.0</v>
      </c>
      <c r="B2109" s="8">
        <v>2026.0</v>
      </c>
      <c r="C2109" s="8" t="s">
        <v>495</v>
      </c>
      <c r="D2109" s="22" t="s">
        <v>728</v>
      </c>
      <c r="E2109" s="9" t="s">
        <v>729</v>
      </c>
      <c r="F2109" s="110">
        <v>186679.98</v>
      </c>
      <c r="G2109" s="9" t="s">
        <v>3509</v>
      </c>
      <c r="H2109" s="9" t="s">
        <v>27</v>
      </c>
      <c r="I2109" s="9" t="s">
        <v>237</v>
      </c>
      <c r="J2109" s="111" t="s">
        <v>4799</v>
      </c>
      <c r="K2109" s="112">
        <v>46073.0</v>
      </c>
      <c r="L2109" s="110">
        <v>186679.98</v>
      </c>
      <c r="M2109" s="111" t="s">
        <v>3511</v>
      </c>
      <c r="N2109" s="110">
        <v>186679.98</v>
      </c>
      <c r="O2109" s="110">
        <v>186679.98</v>
      </c>
      <c r="P2109" s="10">
        <f t="shared" si="213"/>
        <v>0</v>
      </c>
      <c r="Q2109" s="9"/>
      <c r="R2109" s="113"/>
      <c r="S2109" s="113" t="s">
        <v>31</v>
      </c>
      <c r="T2109" s="9"/>
      <c r="U2109" s="9"/>
      <c r="V2109" s="9" t="s">
        <v>4787</v>
      </c>
      <c r="W2109" s="111" t="s">
        <v>4800</v>
      </c>
    </row>
    <row r="2110" ht="39.75" customHeight="1">
      <c r="A2110" s="8">
        <v>255.0</v>
      </c>
      <c r="B2110" s="8">
        <v>2026.0</v>
      </c>
      <c r="C2110" s="8" t="s">
        <v>495</v>
      </c>
      <c r="D2110" s="22" t="s">
        <v>728</v>
      </c>
      <c r="E2110" s="9" t="s">
        <v>729</v>
      </c>
      <c r="F2110" s="110">
        <v>50000.0</v>
      </c>
      <c r="G2110" s="9" t="s">
        <v>3509</v>
      </c>
      <c r="H2110" s="9" t="s">
        <v>27</v>
      </c>
      <c r="I2110" s="9" t="s">
        <v>237</v>
      </c>
      <c r="J2110" s="111" t="s">
        <v>4801</v>
      </c>
      <c r="K2110" s="112">
        <v>46078.0</v>
      </c>
      <c r="L2110" s="110">
        <v>50000.0</v>
      </c>
      <c r="M2110" s="111" t="s">
        <v>3511</v>
      </c>
      <c r="N2110" s="110">
        <v>50000.0</v>
      </c>
      <c r="O2110" s="110">
        <v>50000.0</v>
      </c>
      <c r="P2110" s="10">
        <f t="shared" si="213"/>
        <v>0</v>
      </c>
      <c r="Q2110" s="9"/>
      <c r="R2110" s="113"/>
      <c r="S2110" s="113" t="s">
        <v>31</v>
      </c>
      <c r="T2110" s="9"/>
      <c r="U2110" s="9"/>
      <c r="V2110" s="9" t="s">
        <v>4787</v>
      </c>
      <c r="W2110" s="111" t="s">
        <v>4802</v>
      </c>
    </row>
    <row r="2111" ht="39.75" customHeight="1">
      <c r="A2111" s="8">
        <v>255.0</v>
      </c>
      <c r="B2111" s="8">
        <v>2026.0</v>
      </c>
      <c r="C2111" s="8" t="s">
        <v>495</v>
      </c>
      <c r="D2111" s="22" t="s">
        <v>728</v>
      </c>
      <c r="E2111" s="9" t="s">
        <v>729</v>
      </c>
      <c r="F2111" s="110">
        <v>100000.0</v>
      </c>
      <c r="G2111" s="9" t="s">
        <v>3509</v>
      </c>
      <c r="H2111" s="9" t="s">
        <v>27</v>
      </c>
      <c r="I2111" s="9" t="s">
        <v>237</v>
      </c>
      <c r="J2111" s="111" t="s">
        <v>4803</v>
      </c>
      <c r="K2111" s="112">
        <v>46079.0</v>
      </c>
      <c r="L2111" s="110">
        <v>100000.0</v>
      </c>
      <c r="M2111" s="111" t="s">
        <v>3511</v>
      </c>
      <c r="N2111" s="110">
        <v>100000.0</v>
      </c>
      <c r="O2111" s="110">
        <v>100000.0</v>
      </c>
      <c r="P2111" s="10">
        <f t="shared" si="213"/>
        <v>0</v>
      </c>
      <c r="Q2111" s="9"/>
      <c r="R2111" s="113"/>
      <c r="S2111" s="113" t="s">
        <v>31</v>
      </c>
      <c r="T2111" s="9"/>
      <c r="U2111" s="9"/>
      <c r="V2111" s="9" t="s">
        <v>4787</v>
      </c>
      <c r="W2111" s="111" t="s">
        <v>4804</v>
      </c>
    </row>
    <row r="2112" ht="39.75" customHeight="1">
      <c r="A2112" s="18">
        <v>255.0</v>
      </c>
      <c r="B2112" s="18">
        <v>2026.0</v>
      </c>
      <c r="C2112" s="18" t="s">
        <v>495</v>
      </c>
      <c r="D2112" s="29" t="s">
        <v>728</v>
      </c>
      <c r="E2112" s="30" t="s">
        <v>729</v>
      </c>
      <c r="F2112" s="107">
        <v>1957054.44</v>
      </c>
      <c r="G2112" s="30" t="s">
        <v>3509</v>
      </c>
      <c r="H2112" s="30" t="s">
        <v>27</v>
      </c>
      <c r="I2112" s="30" t="s">
        <v>237</v>
      </c>
      <c r="J2112" s="18"/>
      <c r="K2112" s="18"/>
      <c r="L2112" s="71">
        <v>0.0</v>
      </c>
      <c r="M2112" s="18"/>
      <c r="N2112" s="19">
        <v>0.0</v>
      </c>
      <c r="O2112" s="19">
        <v>0.0</v>
      </c>
      <c r="P2112" s="19">
        <f t="shared" si="213"/>
        <v>1957054.44</v>
      </c>
      <c r="Q2112" s="30"/>
      <c r="R2112" s="30"/>
      <c r="S2112" s="30"/>
      <c r="T2112" s="30"/>
      <c r="U2112" s="30"/>
      <c r="V2112" s="30" t="s">
        <v>4787</v>
      </c>
      <c r="W2112" s="18"/>
    </row>
    <row r="2113" ht="39.75" customHeight="1">
      <c r="A2113" s="18">
        <v>255.0</v>
      </c>
      <c r="B2113" s="18">
        <v>2026.0</v>
      </c>
      <c r="C2113" s="18" t="s">
        <v>495</v>
      </c>
      <c r="D2113" s="29" t="s">
        <v>728</v>
      </c>
      <c r="E2113" s="30" t="s">
        <v>729</v>
      </c>
      <c r="F2113" s="29">
        <v>2000000.0</v>
      </c>
      <c r="G2113" s="30" t="s">
        <v>3509</v>
      </c>
      <c r="H2113" s="30" t="s">
        <v>27</v>
      </c>
      <c r="I2113" s="30" t="s">
        <v>67</v>
      </c>
      <c r="J2113" s="18"/>
      <c r="K2113" s="18"/>
      <c r="L2113" s="71">
        <v>0.0</v>
      </c>
      <c r="M2113" s="18"/>
      <c r="N2113" s="19">
        <v>0.0</v>
      </c>
      <c r="O2113" s="19">
        <v>0.0</v>
      </c>
      <c r="P2113" s="19">
        <f t="shared" si="213"/>
        <v>2000000</v>
      </c>
      <c r="Q2113" s="30"/>
      <c r="R2113" s="30"/>
      <c r="S2113" s="30"/>
      <c r="T2113" s="30"/>
      <c r="U2113" s="30"/>
      <c r="V2113" s="30" t="s">
        <v>4787</v>
      </c>
      <c r="W2113" s="18"/>
    </row>
    <row r="2114" ht="39.75" customHeight="1">
      <c r="A2114" s="18">
        <v>256.0</v>
      </c>
      <c r="B2114" s="18">
        <v>2026.0</v>
      </c>
      <c r="C2114" s="18" t="s">
        <v>495</v>
      </c>
      <c r="D2114" s="29" t="s">
        <v>728</v>
      </c>
      <c r="E2114" s="30" t="s">
        <v>729</v>
      </c>
      <c r="F2114" s="29">
        <v>5000000.0</v>
      </c>
      <c r="G2114" s="30" t="s">
        <v>329</v>
      </c>
      <c r="H2114" s="30" t="s">
        <v>27</v>
      </c>
      <c r="I2114" s="30" t="s">
        <v>4805</v>
      </c>
      <c r="J2114" s="18"/>
      <c r="K2114" s="18"/>
      <c r="L2114" s="71">
        <v>0.0</v>
      </c>
      <c r="M2114" s="18"/>
      <c r="N2114" s="19">
        <v>0.0</v>
      </c>
      <c r="O2114" s="19">
        <v>0.0</v>
      </c>
      <c r="P2114" s="19">
        <f t="shared" si="213"/>
        <v>5000000</v>
      </c>
      <c r="Q2114" s="30"/>
      <c r="R2114" s="30"/>
      <c r="S2114" s="30"/>
      <c r="T2114" s="30"/>
      <c r="U2114" s="30"/>
      <c r="V2114" s="30" t="s">
        <v>4806</v>
      </c>
      <c r="W2114" s="18"/>
    </row>
    <row r="2115" ht="39.75" customHeight="1">
      <c r="A2115" s="44">
        <v>257.0</v>
      </c>
      <c r="B2115" s="44">
        <v>2026.0</v>
      </c>
      <c r="C2115" s="44" t="s">
        <v>495</v>
      </c>
      <c r="D2115" s="91" t="s">
        <v>728</v>
      </c>
      <c r="E2115" s="88" t="s">
        <v>729</v>
      </c>
      <c r="F2115" s="91">
        <v>1.0E7</v>
      </c>
      <c r="G2115" s="88" t="s">
        <v>2248</v>
      </c>
      <c r="H2115" s="88" t="s">
        <v>27</v>
      </c>
      <c r="I2115" s="88" t="s">
        <v>237</v>
      </c>
      <c r="J2115" s="103" t="s">
        <v>4807</v>
      </c>
      <c r="K2115" s="104">
        <v>46066.0</v>
      </c>
      <c r="L2115" s="91">
        <v>1.0E7</v>
      </c>
      <c r="M2115" s="103" t="s">
        <v>4808</v>
      </c>
      <c r="N2115" s="74">
        <v>9979165.82</v>
      </c>
      <c r="O2115" s="74">
        <v>9333640.13</v>
      </c>
      <c r="P2115" s="45">
        <f t="shared" si="213"/>
        <v>666359.87</v>
      </c>
      <c r="Q2115" s="88"/>
      <c r="R2115" s="102"/>
      <c r="S2115" s="102" t="s">
        <v>31</v>
      </c>
      <c r="T2115" s="88"/>
      <c r="U2115" s="88"/>
      <c r="V2115" s="88" t="s">
        <v>3405</v>
      </c>
      <c r="W2115" s="103" t="s">
        <v>4809</v>
      </c>
    </row>
    <row r="2116" ht="39.75" customHeight="1">
      <c r="A2116" s="18">
        <v>258.0</v>
      </c>
      <c r="B2116" s="18">
        <v>2026.0</v>
      </c>
      <c r="C2116" s="18" t="s">
        <v>495</v>
      </c>
      <c r="D2116" s="29" t="s">
        <v>728</v>
      </c>
      <c r="E2116" s="30" t="s">
        <v>729</v>
      </c>
      <c r="F2116" s="29">
        <v>2.5E7</v>
      </c>
      <c r="G2116" s="30" t="s">
        <v>2254</v>
      </c>
      <c r="H2116" s="30" t="s">
        <v>27</v>
      </c>
      <c r="I2116" s="30" t="s">
        <v>3417</v>
      </c>
      <c r="J2116" s="18"/>
      <c r="K2116" s="18"/>
      <c r="L2116" s="71">
        <v>0.0</v>
      </c>
      <c r="M2116" s="18"/>
      <c r="N2116" s="19">
        <v>0.0</v>
      </c>
      <c r="O2116" s="19">
        <v>0.0</v>
      </c>
      <c r="P2116" s="19">
        <f t="shared" si="213"/>
        <v>25000000</v>
      </c>
      <c r="Q2116" s="30"/>
      <c r="R2116" s="30"/>
      <c r="S2116" s="30"/>
      <c r="T2116" s="30"/>
      <c r="U2116" s="30"/>
      <c r="V2116" s="30" t="s">
        <v>4810</v>
      </c>
      <c r="W2116" s="18"/>
    </row>
    <row r="2117" ht="39.75" customHeight="1">
      <c r="A2117" s="44">
        <v>259.0</v>
      </c>
      <c r="B2117" s="44">
        <v>2026.0</v>
      </c>
      <c r="C2117" s="44" t="s">
        <v>495</v>
      </c>
      <c r="D2117" s="91" t="s">
        <v>728</v>
      </c>
      <c r="E2117" s="88" t="s">
        <v>729</v>
      </c>
      <c r="F2117" s="101">
        <v>165000.0</v>
      </c>
      <c r="G2117" s="88" t="s">
        <v>4811</v>
      </c>
      <c r="H2117" s="88" t="s">
        <v>27</v>
      </c>
      <c r="I2117" s="88" t="s">
        <v>3417</v>
      </c>
      <c r="J2117" s="103" t="s">
        <v>4812</v>
      </c>
      <c r="K2117" s="104">
        <v>46079.0</v>
      </c>
      <c r="L2117" s="101">
        <v>165000.0</v>
      </c>
      <c r="M2117" s="103" t="s">
        <v>3428</v>
      </c>
      <c r="N2117" s="45">
        <v>0.0</v>
      </c>
      <c r="O2117" s="45">
        <v>0.0</v>
      </c>
      <c r="P2117" s="45">
        <f t="shared" si="213"/>
        <v>165000</v>
      </c>
      <c r="Q2117" s="88"/>
      <c r="R2117" s="102"/>
      <c r="S2117" s="102" t="s">
        <v>31</v>
      </c>
      <c r="T2117" s="88"/>
      <c r="U2117" s="88"/>
      <c r="V2117" s="88" t="s">
        <v>4813</v>
      </c>
      <c r="W2117" s="103" t="s">
        <v>4814</v>
      </c>
    </row>
    <row r="2118" ht="39.75" customHeight="1">
      <c r="A2118" s="44">
        <v>259.0</v>
      </c>
      <c r="B2118" s="44">
        <v>2026.0</v>
      </c>
      <c r="C2118" s="44" t="s">
        <v>495</v>
      </c>
      <c r="D2118" s="91" t="s">
        <v>728</v>
      </c>
      <c r="E2118" s="88" t="s">
        <v>729</v>
      </c>
      <c r="F2118" s="101">
        <v>135475.5</v>
      </c>
      <c r="G2118" s="88" t="s">
        <v>4811</v>
      </c>
      <c r="H2118" s="88" t="s">
        <v>27</v>
      </c>
      <c r="I2118" s="88" t="s">
        <v>3417</v>
      </c>
      <c r="J2118" s="103" t="s">
        <v>4815</v>
      </c>
      <c r="K2118" s="104">
        <v>46079.0</v>
      </c>
      <c r="L2118" s="101">
        <v>135475.5</v>
      </c>
      <c r="M2118" s="103" t="s">
        <v>3428</v>
      </c>
      <c r="N2118" s="45">
        <v>0.0</v>
      </c>
      <c r="O2118" s="45">
        <v>0.0</v>
      </c>
      <c r="P2118" s="45">
        <f t="shared" si="213"/>
        <v>135475.5</v>
      </c>
      <c r="Q2118" s="88"/>
      <c r="R2118" s="102"/>
      <c r="S2118" s="102" t="s">
        <v>31</v>
      </c>
      <c r="T2118" s="88"/>
      <c r="U2118" s="88"/>
      <c r="V2118" s="88" t="s">
        <v>4813</v>
      </c>
      <c r="W2118" s="103" t="s">
        <v>4816</v>
      </c>
    </row>
    <row r="2119" ht="39.75" customHeight="1">
      <c r="A2119" s="44">
        <v>259.0</v>
      </c>
      <c r="B2119" s="44">
        <v>2026.0</v>
      </c>
      <c r="C2119" s="44" t="s">
        <v>495</v>
      </c>
      <c r="D2119" s="91" t="s">
        <v>728</v>
      </c>
      <c r="E2119" s="88" t="s">
        <v>729</v>
      </c>
      <c r="F2119" s="101">
        <v>1023000.0</v>
      </c>
      <c r="G2119" s="88" t="s">
        <v>4811</v>
      </c>
      <c r="H2119" s="88" t="s">
        <v>27</v>
      </c>
      <c r="I2119" s="88" t="s">
        <v>3417</v>
      </c>
      <c r="J2119" s="103" t="s">
        <v>4817</v>
      </c>
      <c r="K2119" s="104">
        <v>46079.0</v>
      </c>
      <c r="L2119" s="101">
        <v>1023000.0</v>
      </c>
      <c r="M2119" s="103" t="s">
        <v>3428</v>
      </c>
      <c r="N2119" s="45">
        <v>0.0</v>
      </c>
      <c r="O2119" s="45">
        <v>0.0</v>
      </c>
      <c r="P2119" s="45">
        <f t="shared" si="213"/>
        <v>1023000</v>
      </c>
      <c r="Q2119" s="88"/>
      <c r="R2119" s="102"/>
      <c r="S2119" s="102" t="s">
        <v>31</v>
      </c>
      <c r="T2119" s="88"/>
      <c r="U2119" s="88"/>
      <c r="V2119" s="88" t="s">
        <v>4813</v>
      </c>
      <c r="W2119" s="103" t="s">
        <v>4818</v>
      </c>
    </row>
    <row r="2120" ht="39.75" customHeight="1">
      <c r="A2120" s="44">
        <v>259.0</v>
      </c>
      <c r="B2120" s="44">
        <v>2026.0</v>
      </c>
      <c r="C2120" s="44" t="s">
        <v>495</v>
      </c>
      <c r="D2120" s="91" t="s">
        <v>728</v>
      </c>
      <c r="E2120" s="88" t="s">
        <v>729</v>
      </c>
      <c r="F2120" s="101">
        <v>507078.0</v>
      </c>
      <c r="G2120" s="88" t="s">
        <v>4811</v>
      </c>
      <c r="H2120" s="88" t="s">
        <v>27</v>
      </c>
      <c r="I2120" s="88" t="s">
        <v>3417</v>
      </c>
      <c r="J2120" s="103" t="s">
        <v>4819</v>
      </c>
      <c r="K2120" s="104">
        <v>46084.0</v>
      </c>
      <c r="L2120" s="101">
        <v>507078.0</v>
      </c>
      <c r="M2120" s="103" t="s">
        <v>3428</v>
      </c>
      <c r="N2120" s="45">
        <v>0.0</v>
      </c>
      <c r="O2120" s="45">
        <v>0.0</v>
      </c>
      <c r="P2120" s="45">
        <f t="shared" si="213"/>
        <v>507078</v>
      </c>
      <c r="Q2120" s="88"/>
      <c r="R2120" s="102"/>
      <c r="S2120" s="102" t="s">
        <v>31</v>
      </c>
      <c r="T2120" s="88"/>
      <c r="U2120" s="88"/>
      <c r="V2120" s="88" t="s">
        <v>4813</v>
      </c>
      <c r="W2120" s="103" t="s">
        <v>4820</v>
      </c>
    </row>
    <row r="2121" ht="39.75" customHeight="1">
      <c r="A2121" s="18">
        <v>259.0</v>
      </c>
      <c r="B2121" s="18">
        <v>2026.0</v>
      </c>
      <c r="C2121" s="18" t="s">
        <v>495</v>
      </c>
      <c r="D2121" s="29" t="s">
        <v>728</v>
      </c>
      <c r="E2121" s="30" t="s">
        <v>729</v>
      </c>
      <c r="F2121" s="107">
        <v>1.81694465E7</v>
      </c>
      <c r="G2121" s="30" t="s">
        <v>4811</v>
      </c>
      <c r="H2121" s="30" t="s">
        <v>27</v>
      </c>
      <c r="I2121" s="30" t="s">
        <v>3417</v>
      </c>
      <c r="J2121" s="18"/>
      <c r="K2121" s="18"/>
      <c r="L2121" s="71">
        <v>0.0</v>
      </c>
      <c r="M2121" s="18"/>
      <c r="N2121" s="19">
        <v>0.0</v>
      </c>
      <c r="O2121" s="19">
        <v>0.0</v>
      </c>
      <c r="P2121" s="19">
        <f t="shared" si="213"/>
        <v>18169446.5</v>
      </c>
      <c r="Q2121" s="30"/>
      <c r="R2121" s="30"/>
      <c r="S2121" s="30"/>
      <c r="T2121" s="30"/>
      <c r="U2121" s="30"/>
      <c r="V2121" s="30" t="s">
        <v>4813</v>
      </c>
      <c r="W2121" s="18"/>
    </row>
    <row r="2122" ht="39.75" customHeight="1">
      <c r="A2122" s="18">
        <v>260.0</v>
      </c>
      <c r="B2122" s="18">
        <v>2026.0</v>
      </c>
      <c r="C2122" s="18" t="s">
        <v>495</v>
      </c>
      <c r="D2122" s="29" t="s">
        <v>728</v>
      </c>
      <c r="E2122" s="30" t="s">
        <v>729</v>
      </c>
      <c r="F2122" s="29">
        <v>1400000.0</v>
      </c>
      <c r="G2122" s="30" t="s">
        <v>66</v>
      </c>
      <c r="H2122" s="30" t="s">
        <v>626</v>
      </c>
      <c r="I2122" s="30" t="s">
        <v>86</v>
      </c>
      <c r="J2122" s="18"/>
      <c r="K2122" s="18"/>
      <c r="L2122" s="71">
        <v>0.0</v>
      </c>
      <c r="M2122" s="18"/>
      <c r="N2122" s="19">
        <v>0.0</v>
      </c>
      <c r="O2122" s="19">
        <v>0.0</v>
      </c>
      <c r="P2122" s="19">
        <f t="shared" si="213"/>
        <v>1400000</v>
      </c>
      <c r="Q2122" s="30"/>
      <c r="R2122" s="30"/>
      <c r="S2122" s="30"/>
      <c r="T2122" s="30"/>
      <c r="U2122" s="30"/>
      <c r="V2122" s="30" t="s">
        <v>4821</v>
      </c>
      <c r="W2122" s="18"/>
    </row>
    <row r="2123" ht="39.75" customHeight="1">
      <c r="A2123" s="18">
        <v>261.0</v>
      </c>
      <c r="B2123" s="18">
        <v>2026.0</v>
      </c>
      <c r="C2123" s="18" t="s">
        <v>495</v>
      </c>
      <c r="D2123" s="29" t="s">
        <v>728</v>
      </c>
      <c r="E2123" s="30" t="s">
        <v>729</v>
      </c>
      <c r="F2123" s="29">
        <v>1400000.0</v>
      </c>
      <c r="G2123" s="30" t="s">
        <v>66</v>
      </c>
      <c r="H2123" s="30" t="s">
        <v>541</v>
      </c>
      <c r="I2123" s="30" t="s">
        <v>86</v>
      </c>
      <c r="J2123" s="18"/>
      <c r="K2123" s="18"/>
      <c r="L2123" s="71">
        <v>0.0</v>
      </c>
      <c r="M2123" s="18"/>
      <c r="N2123" s="19">
        <v>0.0</v>
      </c>
      <c r="O2123" s="19">
        <v>0.0</v>
      </c>
      <c r="P2123" s="19">
        <f t="shared" si="213"/>
        <v>1400000</v>
      </c>
      <c r="Q2123" s="30"/>
      <c r="R2123" s="30"/>
      <c r="S2123" s="30"/>
      <c r="T2123" s="30"/>
      <c r="U2123" s="30"/>
      <c r="V2123" s="30" t="s">
        <v>4822</v>
      </c>
      <c r="W2123" s="18"/>
    </row>
    <row r="2124" ht="39.75" customHeight="1">
      <c r="A2124" s="18">
        <v>262.0</v>
      </c>
      <c r="B2124" s="18">
        <v>2026.0</v>
      </c>
      <c r="C2124" s="18" t="s">
        <v>495</v>
      </c>
      <c r="D2124" s="29" t="s">
        <v>728</v>
      </c>
      <c r="E2124" s="30" t="s">
        <v>729</v>
      </c>
      <c r="F2124" s="29">
        <v>500000.0</v>
      </c>
      <c r="G2124" s="30" t="s">
        <v>66</v>
      </c>
      <c r="H2124" s="30" t="s">
        <v>27</v>
      </c>
      <c r="I2124" s="30" t="s">
        <v>67</v>
      </c>
      <c r="J2124" s="18"/>
      <c r="K2124" s="18"/>
      <c r="L2124" s="71">
        <v>0.0</v>
      </c>
      <c r="M2124" s="18"/>
      <c r="N2124" s="19">
        <v>0.0</v>
      </c>
      <c r="O2124" s="19">
        <v>0.0</v>
      </c>
      <c r="P2124" s="19">
        <f t="shared" si="213"/>
        <v>500000</v>
      </c>
      <c r="Q2124" s="30"/>
      <c r="R2124" s="30"/>
      <c r="S2124" s="30"/>
      <c r="T2124" s="30"/>
      <c r="U2124" s="30"/>
      <c r="V2124" s="30" t="s">
        <v>4823</v>
      </c>
      <c r="W2124" s="18"/>
    </row>
    <row r="2125" ht="39.75" customHeight="1">
      <c r="A2125" s="18">
        <v>263.0</v>
      </c>
      <c r="B2125" s="18">
        <v>2026.0</v>
      </c>
      <c r="C2125" s="18" t="s">
        <v>495</v>
      </c>
      <c r="D2125" s="29" t="s">
        <v>728</v>
      </c>
      <c r="E2125" s="30" t="s">
        <v>729</v>
      </c>
      <c r="F2125" s="29">
        <v>3200000.0</v>
      </c>
      <c r="G2125" s="30" t="s">
        <v>66</v>
      </c>
      <c r="H2125" s="30" t="s">
        <v>129</v>
      </c>
      <c r="I2125" s="30" t="s">
        <v>67</v>
      </c>
      <c r="J2125" s="18"/>
      <c r="K2125" s="18"/>
      <c r="L2125" s="71">
        <v>0.0</v>
      </c>
      <c r="M2125" s="18"/>
      <c r="N2125" s="19">
        <v>0.0</v>
      </c>
      <c r="O2125" s="19">
        <v>0.0</v>
      </c>
      <c r="P2125" s="19">
        <f t="shared" si="213"/>
        <v>3200000</v>
      </c>
      <c r="Q2125" s="30"/>
      <c r="R2125" s="30"/>
      <c r="S2125" s="30"/>
      <c r="T2125" s="30"/>
      <c r="U2125" s="30"/>
      <c r="V2125" s="30" t="s">
        <v>4824</v>
      </c>
      <c r="W2125" s="18"/>
    </row>
    <row r="2126" ht="39.75" customHeight="1">
      <c r="A2126" s="18">
        <v>264.0</v>
      </c>
      <c r="B2126" s="18">
        <v>2026.0</v>
      </c>
      <c r="C2126" s="18" t="s">
        <v>495</v>
      </c>
      <c r="D2126" s="29" t="s">
        <v>728</v>
      </c>
      <c r="E2126" s="30" t="s">
        <v>729</v>
      </c>
      <c r="F2126" s="29">
        <v>500000.0</v>
      </c>
      <c r="G2126" s="30" t="s">
        <v>4531</v>
      </c>
      <c r="H2126" s="30" t="s">
        <v>1057</v>
      </c>
      <c r="I2126" s="30" t="s">
        <v>40</v>
      </c>
      <c r="J2126" s="18"/>
      <c r="K2126" s="18"/>
      <c r="L2126" s="71">
        <v>0.0</v>
      </c>
      <c r="M2126" s="18"/>
      <c r="N2126" s="19">
        <v>0.0</v>
      </c>
      <c r="O2126" s="19">
        <v>0.0</v>
      </c>
      <c r="P2126" s="19">
        <f t="shared" si="213"/>
        <v>500000</v>
      </c>
      <c r="Q2126" s="30"/>
      <c r="R2126" s="30"/>
      <c r="S2126" s="30"/>
      <c r="T2126" s="30"/>
      <c r="U2126" s="30"/>
      <c r="V2126" s="30" t="s">
        <v>4825</v>
      </c>
      <c r="W2126" s="18"/>
    </row>
    <row r="2127" ht="39.75" customHeight="1">
      <c r="A2127" s="18">
        <v>265.0</v>
      </c>
      <c r="B2127" s="18">
        <v>2026.0</v>
      </c>
      <c r="C2127" s="18" t="s">
        <v>495</v>
      </c>
      <c r="D2127" s="29" t="s">
        <v>728</v>
      </c>
      <c r="E2127" s="30" t="s">
        <v>729</v>
      </c>
      <c r="F2127" s="29">
        <v>3000000.0</v>
      </c>
      <c r="G2127" s="30" t="s">
        <v>74</v>
      </c>
      <c r="H2127" s="30" t="s">
        <v>27</v>
      </c>
      <c r="I2127" s="30" t="s">
        <v>123</v>
      </c>
      <c r="J2127" s="18"/>
      <c r="K2127" s="18"/>
      <c r="L2127" s="71">
        <v>0.0</v>
      </c>
      <c r="M2127" s="18"/>
      <c r="N2127" s="19">
        <v>0.0</v>
      </c>
      <c r="O2127" s="19">
        <v>0.0</v>
      </c>
      <c r="P2127" s="19">
        <f t="shared" si="213"/>
        <v>3000000</v>
      </c>
      <c r="Q2127" s="30"/>
      <c r="R2127" s="30"/>
      <c r="S2127" s="30"/>
      <c r="T2127" s="30"/>
      <c r="U2127" s="30"/>
      <c r="V2127" s="30" t="s">
        <v>4826</v>
      </c>
      <c r="W2127" s="18"/>
    </row>
    <row r="2128" ht="39.75" customHeight="1">
      <c r="A2128" s="18">
        <v>266.0</v>
      </c>
      <c r="B2128" s="18">
        <v>2026.0</v>
      </c>
      <c r="C2128" s="18" t="s">
        <v>495</v>
      </c>
      <c r="D2128" s="29" t="s">
        <v>728</v>
      </c>
      <c r="E2128" s="30" t="s">
        <v>729</v>
      </c>
      <c r="F2128" s="29">
        <v>9700000.0</v>
      </c>
      <c r="G2128" s="30" t="s">
        <v>66</v>
      </c>
      <c r="H2128" s="30" t="s">
        <v>27</v>
      </c>
      <c r="I2128" s="30" t="s">
        <v>67</v>
      </c>
      <c r="J2128" s="18"/>
      <c r="K2128" s="18"/>
      <c r="L2128" s="71">
        <v>0.0</v>
      </c>
      <c r="M2128" s="18"/>
      <c r="N2128" s="19">
        <v>0.0</v>
      </c>
      <c r="O2128" s="19">
        <v>0.0</v>
      </c>
      <c r="P2128" s="19">
        <f t="shared" si="213"/>
        <v>9700000</v>
      </c>
      <c r="Q2128" s="30"/>
      <c r="R2128" s="30"/>
      <c r="S2128" s="30"/>
      <c r="T2128" s="30"/>
      <c r="U2128" s="30"/>
      <c r="V2128" s="30" t="s">
        <v>4827</v>
      </c>
      <c r="W2128" s="18"/>
    </row>
    <row r="2129" ht="39.75" customHeight="1">
      <c r="A2129" s="18">
        <v>267.0</v>
      </c>
      <c r="B2129" s="18">
        <v>2026.0</v>
      </c>
      <c r="C2129" s="18" t="s">
        <v>495</v>
      </c>
      <c r="D2129" s="29" t="s">
        <v>728</v>
      </c>
      <c r="E2129" s="30" t="s">
        <v>729</v>
      </c>
      <c r="F2129" s="29">
        <v>300000.0</v>
      </c>
      <c r="G2129" s="30" t="s">
        <v>66</v>
      </c>
      <c r="H2129" s="30" t="s">
        <v>27</v>
      </c>
      <c r="I2129" s="30" t="s">
        <v>67</v>
      </c>
      <c r="J2129" s="18"/>
      <c r="K2129" s="18"/>
      <c r="L2129" s="71">
        <v>0.0</v>
      </c>
      <c r="M2129" s="18"/>
      <c r="N2129" s="19">
        <v>0.0</v>
      </c>
      <c r="O2129" s="19">
        <v>0.0</v>
      </c>
      <c r="P2129" s="19">
        <f t="shared" si="213"/>
        <v>300000</v>
      </c>
      <c r="Q2129" s="30"/>
      <c r="R2129" s="30"/>
      <c r="S2129" s="30"/>
      <c r="T2129" s="30"/>
      <c r="U2129" s="30"/>
      <c r="V2129" s="30" t="s">
        <v>4828</v>
      </c>
      <c r="W2129" s="18"/>
    </row>
    <row r="2130" ht="39.75" customHeight="1">
      <c r="A2130" s="18">
        <v>268.0</v>
      </c>
      <c r="B2130" s="18">
        <v>2026.0</v>
      </c>
      <c r="C2130" s="18" t="s">
        <v>495</v>
      </c>
      <c r="D2130" s="29" t="s">
        <v>728</v>
      </c>
      <c r="E2130" s="30" t="s">
        <v>729</v>
      </c>
      <c r="F2130" s="29">
        <v>1000000.0</v>
      </c>
      <c r="G2130" s="30" t="s">
        <v>507</v>
      </c>
      <c r="H2130" s="30" t="s">
        <v>27</v>
      </c>
      <c r="I2130" s="30" t="s">
        <v>40</v>
      </c>
      <c r="J2130" s="18"/>
      <c r="K2130" s="18"/>
      <c r="L2130" s="71">
        <v>0.0</v>
      </c>
      <c r="M2130" s="18"/>
      <c r="N2130" s="19">
        <v>0.0</v>
      </c>
      <c r="O2130" s="19">
        <v>0.0</v>
      </c>
      <c r="P2130" s="19">
        <f t="shared" si="213"/>
        <v>1000000</v>
      </c>
      <c r="Q2130" s="30"/>
      <c r="R2130" s="30"/>
      <c r="S2130" s="30"/>
      <c r="T2130" s="30"/>
      <c r="U2130" s="30"/>
      <c r="V2130" s="30" t="s">
        <v>4829</v>
      </c>
      <c r="W2130" s="18"/>
    </row>
    <row r="2131" ht="39.75" customHeight="1">
      <c r="A2131" s="18">
        <v>269.0</v>
      </c>
      <c r="B2131" s="18">
        <v>2026.0</v>
      </c>
      <c r="C2131" s="18" t="s">
        <v>495</v>
      </c>
      <c r="D2131" s="29" t="s">
        <v>728</v>
      </c>
      <c r="E2131" s="30" t="s">
        <v>729</v>
      </c>
      <c r="F2131" s="29">
        <v>4000000.0</v>
      </c>
      <c r="G2131" s="30" t="s">
        <v>507</v>
      </c>
      <c r="H2131" s="30" t="s">
        <v>27</v>
      </c>
      <c r="I2131" s="30" t="s">
        <v>40</v>
      </c>
      <c r="J2131" s="18"/>
      <c r="K2131" s="18"/>
      <c r="L2131" s="71">
        <v>0.0</v>
      </c>
      <c r="M2131" s="18"/>
      <c r="N2131" s="19">
        <v>0.0</v>
      </c>
      <c r="O2131" s="19">
        <v>0.0</v>
      </c>
      <c r="P2131" s="19">
        <f t="shared" si="213"/>
        <v>4000000</v>
      </c>
      <c r="Q2131" s="30"/>
      <c r="R2131" s="30"/>
      <c r="S2131" s="30"/>
      <c r="T2131" s="30"/>
      <c r="U2131" s="30"/>
      <c r="V2131" s="30" t="s">
        <v>4830</v>
      </c>
      <c r="W2131" s="18"/>
    </row>
    <row r="2132" ht="39.75" customHeight="1">
      <c r="A2132" s="18">
        <v>270.0</v>
      </c>
      <c r="B2132" s="18">
        <v>2026.0</v>
      </c>
      <c r="C2132" s="18" t="s">
        <v>495</v>
      </c>
      <c r="D2132" s="29" t="s">
        <v>728</v>
      </c>
      <c r="E2132" s="30" t="s">
        <v>729</v>
      </c>
      <c r="F2132" s="29">
        <v>3000000.0</v>
      </c>
      <c r="G2132" s="30" t="s">
        <v>507</v>
      </c>
      <c r="H2132" s="30" t="s">
        <v>27</v>
      </c>
      <c r="I2132" s="30" t="s">
        <v>463</v>
      </c>
      <c r="J2132" s="18"/>
      <c r="K2132" s="18"/>
      <c r="L2132" s="71">
        <v>0.0</v>
      </c>
      <c r="M2132" s="18"/>
      <c r="N2132" s="19">
        <v>0.0</v>
      </c>
      <c r="O2132" s="19">
        <v>0.0</v>
      </c>
      <c r="P2132" s="19">
        <f t="shared" si="213"/>
        <v>3000000</v>
      </c>
      <c r="Q2132" s="30"/>
      <c r="R2132" s="30"/>
      <c r="S2132" s="30"/>
      <c r="T2132" s="30"/>
      <c r="U2132" s="30"/>
      <c r="V2132" s="30" t="s">
        <v>4831</v>
      </c>
      <c r="W2132" s="18"/>
    </row>
    <row r="2133" ht="39.75" customHeight="1">
      <c r="A2133" s="18">
        <v>271.0</v>
      </c>
      <c r="B2133" s="18">
        <v>2026.0</v>
      </c>
      <c r="C2133" s="18" t="s">
        <v>495</v>
      </c>
      <c r="D2133" s="29" t="s">
        <v>728</v>
      </c>
      <c r="E2133" s="30" t="s">
        <v>729</v>
      </c>
      <c r="F2133" s="29">
        <v>3000000.0</v>
      </c>
      <c r="G2133" s="30" t="s">
        <v>507</v>
      </c>
      <c r="H2133" s="30" t="s">
        <v>27</v>
      </c>
      <c r="I2133" s="30" t="s">
        <v>40</v>
      </c>
      <c r="J2133" s="18"/>
      <c r="K2133" s="18"/>
      <c r="L2133" s="71">
        <v>0.0</v>
      </c>
      <c r="M2133" s="18"/>
      <c r="N2133" s="19">
        <v>0.0</v>
      </c>
      <c r="O2133" s="19">
        <v>0.0</v>
      </c>
      <c r="P2133" s="19">
        <f t="shared" si="213"/>
        <v>3000000</v>
      </c>
      <c r="Q2133" s="30"/>
      <c r="R2133" s="30"/>
      <c r="S2133" s="30"/>
      <c r="T2133" s="30"/>
      <c r="U2133" s="30"/>
      <c r="V2133" s="30" t="s">
        <v>4832</v>
      </c>
      <c r="W2133" s="18"/>
    </row>
    <row r="2134" ht="39.75" customHeight="1">
      <c r="A2134" s="18">
        <v>272.0</v>
      </c>
      <c r="B2134" s="18">
        <v>2026.0</v>
      </c>
      <c r="C2134" s="18" t="s">
        <v>495</v>
      </c>
      <c r="D2134" s="29" t="s">
        <v>728</v>
      </c>
      <c r="E2134" s="30" t="s">
        <v>729</v>
      </c>
      <c r="F2134" s="29">
        <v>150000.0</v>
      </c>
      <c r="G2134" s="30" t="s">
        <v>713</v>
      </c>
      <c r="H2134" s="30" t="s">
        <v>27</v>
      </c>
      <c r="I2134" s="30" t="s">
        <v>28</v>
      </c>
      <c r="J2134" s="18"/>
      <c r="K2134" s="18"/>
      <c r="L2134" s="71">
        <v>0.0</v>
      </c>
      <c r="M2134" s="18"/>
      <c r="N2134" s="19">
        <v>0.0</v>
      </c>
      <c r="O2134" s="19">
        <v>0.0</v>
      </c>
      <c r="P2134" s="19">
        <f t="shared" si="213"/>
        <v>150000</v>
      </c>
      <c r="Q2134" s="30"/>
      <c r="R2134" s="30"/>
      <c r="S2134" s="30"/>
      <c r="T2134" s="30"/>
      <c r="U2134" s="30"/>
      <c r="V2134" s="30" t="s">
        <v>4833</v>
      </c>
      <c r="W2134" s="18"/>
    </row>
    <row r="2135" ht="39.75" customHeight="1">
      <c r="A2135" s="18">
        <v>273.0</v>
      </c>
      <c r="B2135" s="18">
        <v>2026.0</v>
      </c>
      <c r="C2135" s="18" t="s">
        <v>495</v>
      </c>
      <c r="D2135" s="29" t="s">
        <v>728</v>
      </c>
      <c r="E2135" s="30" t="s">
        <v>729</v>
      </c>
      <c r="F2135" s="29">
        <v>300000.0</v>
      </c>
      <c r="G2135" s="30" t="s">
        <v>74</v>
      </c>
      <c r="H2135" s="30" t="s">
        <v>265</v>
      </c>
      <c r="I2135" s="30" t="s">
        <v>86</v>
      </c>
      <c r="J2135" s="18"/>
      <c r="K2135" s="18"/>
      <c r="L2135" s="71">
        <v>0.0</v>
      </c>
      <c r="M2135" s="18"/>
      <c r="N2135" s="19">
        <v>0.0</v>
      </c>
      <c r="O2135" s="19">
        <v>0.0</v>
      </c>
      <c r="P2135" s="19">
        <f t="shared" si="213"/>
        <v>300000</v>
      </c>
      <c r="Q2135" s="30"/>
      <c r="R2135" s="30"/>
      <c r="S2135" s="30"/>
      <c r="T2135" s="30"/>
      <c r="U2135" s="30"/>
      <c r="V2135" s="30" t="s">
        <v>4834</v>
      </c>
      <c r="W2135" s="18"/>
    </row>
    <row r="2136" ht="39.75" customHeight="1">
      <c r="A2136" s="18">
        <v>274.0</v>
      </c>
      <c r="B2136" s="18">
        <v>2026.0</v>
      </c>
      <c r="C2136" s="18" t="s">
        <v>495</v>
      </c>
      <c r="D2136" s="29" t="s">
        <v>728</v>
      </c>
      <c r="E2136" s="30" t="s">
        <v>729</v>
      </c>
      <c r="F2136" s="29">
        <v>1000000.0</v>
      </c>
      <c r="G2136" s="30" t="s">
        <v>74</v>
      </c>
      <c r="H2136" s="30" t="s">
        <v>265</v>
      </c>
      <c r="I2136" s="30" t="s">
        <v>86</v>
      </c>
      <c r="J2136" s="18"/>
      <c r="K2136" s="18"/>
      <c r="L2136" s="71">
        <v>0.0</v>
      </c>
      <c r="M2136" s="18"/>
      <c r="N2136" s="19">
        <v>0.0</v>
      </c>
      <c r="O2136" s="19">
        <v>0.0</v>
      </c>
      <c r="P2136" s="19">
        <f t="shared" si="213"/>
        <v>1000000</v>
      </c>
      <c r="Q2136" s="30"/>
      <c r="R2136" s="30"/>
      <c r="S2136" s="30"/>
      <c r="T2136" s="30"/>
      <c r="U2136" s="30"/>
      <c r="V2136" s="30" t="s">
        <v>4835</v>
      </c>
      <c r="W2136" s="18"/>
    </row>
    <row r="2137" ht="39.75" customHeight="1">
      <c r="A2137" s="18">
        <v>275.0</v>
      </c>
      <c r="B2137" s="18">
        <v>2026.0</v>
      </c>
      <c r="C2137" s="18" t="s">
        <v>495</v>
      </c>
      <c r="D2137" s="29" t="s">
        <v>728</v>
      </c>
      <c r="E2137" s="30" t="s">
        <v>729</v>
      </c>
      <c r="F2137" s="29">
        <v>20000.0</v>
      </c>
      <c r="G2137" s="30" t="s">
        <v>174</v>
      </c>
      <c r="H2137" s="30" t="s">
        <v>27</v>
      </c>
      <c r="I2137" s="30" t="s">
        <v>40</v>
      </c>
      <c r="J2137" s="18"/>
      <c r="K2137" s="18"/>
      <c r="L2137" s="71">
        <v>0.0</v>
      </c>
      <c r="M2137" s="18"/>
      <c r="N2137" s="19">
        <v>0.0</v>
      </c>
      <c r="O2137" s="19">
        <v>0.0</v>
      </c>
      <c r="P2137" s="19">
        <f t="shared" si="213"/>
        <v>20000</v>
      </c>
      <c r="Q2137" s="30"/>
      <c r="R2137" s="30"/>
      <c r="S2137" s="30"/>
      <c r="T2137" s="30"/>
      <c r="U2137" s="30"/>
      <c r="V2137" s="30" t="s">
        <v>4836</v>
      </c>
      <c r="W2137" s="18"/>
    </row>
    <row r="2138" ht="39.75" customHeight="1">
      <c r="A2138" s="18">
        <v>276.0</v>
      </c>
      <c r="B2138" s="18">
        <v>2026.0</v>
      </c>
      <c r="C2138" s="18" t="s">
        <v>495</v>
      </c>
      <c r="D2138" s="29" t="s">
        <v>728</v>
      </c>
      <c r="E2138" s="30" t="s">
        <v>729</v>
      </c>
      <c r="F2138" s="29">
        <v>5530000.0</v>
      </c>
      <c r="G2138" s="30" t="s">
        <v>260</v>
      </c>
      <c r="H2138" s="30" t="s">
        <v>27</v>
      </c>
      <c r="I2138" s="30" t="s">
        <v>67</v>
      </c>
      <c r="J2138" s="18"/>
      <c r="K2138" s="18"/>
      <c r="L2138" s="71">
        <v>0.0</v>
      </c>
      <c r="M2138" s="18"/>
      <c r="N2138" s="19">
        <v>0.0</v>
      </c>
      <c r="O2138" s="19">
        <v>0.0</v>
      </c>
      <c r="P2138" s="19">
        <f t="shared" si="213"/>
        <v>5530000</v>
      </c>
      <c r="Q2138" s="30"/>
      <c r="R2138" s="30"/>
      <c r="S2138" s="30"/>
      <c r="T2138" s="30"/>
      <c r="U2138" s="30"/>
      <c r="V2138" s="30" t="s">
        <v>3582</v>
      </c>
      <c r="W2138" s="18"/>
    </row>
    <row r="2139" ht="39.75" customHeight="1">
      <c r="A2139" s="18">
        <v>277.0</v>
      </c>
      <c r="B2139" s="18">
        <v>2026.0</v>
      </c>
      <c r="C2139" s="18" t="s">
        <v>495</v>
      </c>
      <c r="D2139" s="29" t="s">
        <v>728</v>
      </c>
      <c r="E2139" s="30" t="s">
        <v>729</v>
      </c>
      <c r="F2139" s="29">
        <v>5000000.0</v>
      </c>
      <c r="G2139" s="30" t="s">
        <v>66</v>
      </c>
      <c r="H2139" s="30" t="s">
        <v>27</v>
      </c>
      <c r="I2139" s="30" t="s">
        <v>67</v>
      </c>
      <c r="J2139" s="18"/>
      <c r="K2139" s="18"/>
      <c r="L2139" s="71">
        <v>0.0</v>
      </c>
      <c r="M2139" s="18"/>
      <c r="N2139" s="19">
        <v>0.0</v>
      </c>
      <c r="O2139" s="19">
        <v>0.0</v>
      </c>
      <c r="P2139" s="19">
        <f t="shared" si="213"/>
        <v>5000000</v>
      </c>
      <c r="Q2139" s="30"/>
      <c r="R2139" s="30"/>
      <c r="S2139" s="30"/>
      <c r="T2139" s="30"/>
      <c r="U2139" s="30"/>
      <c r="V2139" s="30" t="s">
        <v>4837</v>
      </c>
      <c r="W2139" s="18"/>
    </row>
    <row r="2140" ht="39.75" customHeight="1">
      <c r="A2140" s="18">
        <v>278.0</v>
      </c>
      <c r="B2140" s="18">
        <v>2026.0</v>
      </c>
      <c r="C2140" s="18" t="s">
        <v>495</v>
      </c>
      <c r="D2140" s="29" t="s">
        <v>728</v>
      </c>
      <c r="E2140" s="30" t="s">
        <v>729</v>
      </c>
      <c r="F2140" s="29">
        <v>5000000.0</v>
      </c>
      <c r="G2140" s="30" t="s">
        <v>507</v>
      </c>
      <c r="H2140" s="30" t="s">
        <v>27</v>
      </c>
      <c r="I2140" s="30" t="s">
        <v>67</v>
      </c>
      <c r="J2140" s="18"/>
      <c r="K2140" s="18"/>
      <c r="L2140" s="71">
        <v>0.0</v>
      </c>
      <c r="M2140" s="18"/>
      <c r="N2140" s="19">
        <v>0.0</v>
      </c>
      <c r="O2140" s="19">
        <v>0.0</v>
      </c>
      <c r="P2140" s="19">
        <f t="shared" si="213"/>
        <v>5000000</v>
      </c>
      <c r="Q2140" s="30"/>
      <c r="R2140" s="30"/>
      <c r="S2140" s="30"/>
      <c r="T2140" s="30"/>
      <c r="U2140" s="30"/>
      <c r="V2140" s="30" t="s">
        <v>4838</v>
      </c>
      <c r="W2140" s="18"/>
    </row>
    <row r="2141" ht="39.75" customHeight="1">
      <c r="A2141" s="18">
        <v>279.0</v>
      </c>
      <c r="B2141" s="18">
        <v>2026.0</v>
      </c>
      <c r="C2141" s="18" t="s">
        <v>495</v>
      </c>
      <c r="D2141" s="29" t="s">
        <v>728</v>
      </c>
      <c r="E2141" s="30" t="s">
        <v>729</v>
      </c>
      <c r="F2141" s="29">
        <v>5000000.0</v>
      </c>
      <c r="G2141" s="30" t="s">
        <v>66</v>
      </c>
      <c r="H2141" s="30" t="s">
        <v>27</v>
      </c>
      <c r="I2141" s="30" t="s">
        <v>67</v>
      </c>
      <c r="J2141" s="18"/>
      <c r="K2141" s="18"/>
      <c r="L2141" s="71">
        <v>0.0</v>
      </c>
      <c r="M2141" s="18"/>
      <c r="N2141" s="19">
        <v>0.0</v>
      </c>
      <c r="O2141" s="19">
        <v>0.0</v>
      </c>
      <c r="P2141" s="19">
        <f t="shared" si="213"/>
        <v>5000000</v>
      </c>
      <c r="Q2141" s="30"/>
      <c r="R2141" s="30"/>
      <c r="S2141" s="30"/>
      <c r="T2141" s="30"/>
      <c r="U2141" s="30"/>
      <c r="V2141" s="30" t="s">
        <v>4839</v>
      </c>
      <c r="W2141" s="18"/>
    </row>
    <row r="2142" ht="39.75" customHeight="1">
      <c r="A2142" s="18">
        <v>280.0</v>
      </c>
      <c r="B2142" s="18">
        <v>2026.0</v>
      </c>
      <c r="C2142" s="18" t="s">
        <v>495</v>
      </c>
      <c r="D2142" s="29" t="s">
        <v>728</v>
      </c>
      <c r="E2142" s="30" t="s">
        <v>729</v>
      </c>
      <c r="F2142" s="29">
        <v>5000000.0</v>
      </c>
      <c r="G2142" s="30" t="s">
        <v>66</v>
      </c>
      <c r="H2142" s="30" t="s">
        <v>27</v>
      </c>
      <c r="I2142" s="30" t="s">
        <v>223</v>
      </c>
      <c r="J2142" s="18"/>
      <c r="K2142" s="18"/>
      <c r="L2142" s="71">
        <v>0.0</v>
      </c>
      <c r="M2142" s="18"/>
      <c r="N2142" s="19">
        <v>0.0</v>
      </c>
      <c r="O2142" s="19">
        <v>0.0</v>
      </c>
      <c r="P2142" s="19">
        <f t="shared" si="213"/>
        <v>5000000</v>
      </c>
      <c r="Q2142" s="30"/>
      <c r="R2142" s="30"/>
      <c r="S2142" s="30"/>
      <c r="T2142" s="30"/>
      <c r="U2142" s="30"/>
      <c r="V2142" s="30" t="s">
        <v>4840</v>
      </c>
      <c r="W2142" s="18"/>
    </row>
    <row r="2143" ht="39.75" customHeight="1">
      <c r="A2143" s="18">
        <v>281.0</v>
      </c>
      <c r="B2143" s="18">
        <v>2026.0</v>
      </c>
      <c r="C2143" s="18" t="s">
        <v>495</v>
      </c>
      <c r="D2143" s="29" t="s">
        <v>728</v>
      </c>
      <c r="E2143" s="30" t="s">
        <v>729</v>
      </c>
      <c r="F2143" s="29">
        <v>5000000.0</v>
      </c>
      <c r="G2143" s="30" t="s">
        <v>507</v>
      </c>
      <c r="H2143" s="30" t="s">
        <v>27</v>
      </c>
      <c r="I2143" s="30" t="s">
        <v>123</v>
      </c>
      <c r="J2143" s="18"/>
      <c r="K2143" s="18"/>
      <c r="L2143" s="71">
        <v>0.0</v>
      </c>
      <c r="M2143" s="18"/>
      <c r="N2143" s="19">
        <v>0.0</v>
      </c>
      <c r="O2143" s="19">
        <v>0.0</v>
      </c>
      <c r="P2143" s="19">
        <f t="shared" si="213"/>
        <v>5000000</v>
      </c>
      <c r="Q2143" s="30"/>
      <c r="R2143" s="30"/>
      <c r="S2143" s="30"/>
      <c r="T2143" s="30"/>
      <c r="U2143" s="30"/>
      <c r="V2143" s="30" t="s">
        <v>2723</v>
      </c>
      <c r="W2143" s="18"/>
    </row>
    <row r="2144" ht="39.75" customHeight="1">
      <c r="A2144" s="18">
        <v>282.0</v>
      </c>
      <c r="B2144" s="18">
        <v>2026.0</v>
      </c>
      <c r="C2144" s="18" t="s">
        <v>495</v>
      </c>
      <c r="D2144" s="29" t="s">
        <v>728</v>
      </c>
      <c r="E2144" s="30" t="s">
        <v>729</v>
      </c>
      <c r="F2144" s="29">
        <v>200000.0</v>
      </c>
      <c r="G2144" s="30" t="s">
        <v>74</v>
      </c>
      <c r="H2144" s="30" t="s">
        <v>27</v>
      </c>
      <c r="I2144" s="30" t="s">
        <v>46</v>
      </c>
      <c r="J2144" s="18"/>
      <c r="K2144" s="18"/>
      <c r="L2144" s="71">
        <v>0.0</v>
      </c>
      <c r="M2144" s="18"/>
      <c r="N2144" s="19">
        <v>0.0</v>
      </c>
      <c r="O2144" s="19">
        <v>0.0</v>
      </c>
      <c r="P2144" s="19">
        <f t="shared" si="213"/>
        <v>200000</v>
      </c>
      <c r="Q2144" s="30"/>
      <c r="R2144" s="30"/>
      <c r="S2144" s="30"/>
      <c r="T2144" s="30"/>
      <c r="U2144" s="30"/>
      <c r="V2144" s="30" t="s">
        <v>4841</v>
      </c>
      <c r="W2144" s="18"/>
    </row>
    <row r="2145" ht="39.75" customHeight="1">
      <c r="A2145" s="18">
        <v>282.0</v>
      </c>
      <c r="B2145" s="18">
        <v>2026.0</v>
      </c>
      <c r="C2145" s="18" t="s">
        <v>495</v>
      </c>
      <c r="D2145" s="29" t="s">
        <v>728</v>
      </c>
      <c r="E2145" s="30" t="s">
        <v>729</v>
      </c>
      <c r="F2145" s="29">
        <v>300000.0</v>
      </c>
      <c r="G2145" s="30" t="s">
        <v>74</v>
      </c>
      <c r="H2145" s="30" t="s">
        <v>27</v>
      </c>
      <c r="I2145" s="30" t="s">
        <v>67</v>
      </c>
      <c r="J2145" s="18"/>
      <c r="K2145" s="18"/>
      <c r="L2145" s="71">
        <v>0.0</v>
      </c>
      <c r="M2145" s="18"/>
      <c r="N2145" s="19">
        <v>0.0</v>
      </c>
      <c r="O2145" s="19">
        <v>0.0</v>
      </c>
      <c r="P2145" s="19">
        <f t="shared" si="213"/>
        <v>300000</v>
      </c>
      <c r="Q2145" s="30"/>
      <c r="R2145" s="30"/>
      <c r="S2145" s="30"/>
      <c r="T2145" s="30"/>
      <c r="U2145" s="30"/>
      <c r="V2145" s="30" t="s">
        <v>4841</v>
      </c>
      <c r="W2145" s="18"/>
    </row>
    <row r="2146" ht="39.75" customHeight="1">
      <c r="A2146" s="18">
        <v>283.0</v>
      </c>
      <c r="B2146" s="18">
        <v>2026.0</v>
      </c>
      <c r="C2146" s="18" t="s">
        <v>495</v>
      </c>
      <c r="D2146" s="29" t="s">
        <v>728</v>
      </c>
      <c r="E2146" s="30" t="s">
        <v>729</v>
      </c>
      <c r="F2146" s="29">
        <v>500000.0</v>
      </c>
      <c r="G2146" s="30" t="s">
        <v>689</v>
      </c>
      <c r="H2146" s="30" t="s">
        <v>27</v>
      </c>
      <c r="I2146" s="30" t="s">
        <v>46</v>
      </c>
      <c r="J2146" s="18"/>
      <c r="K2146" s="18"/>
      <c r="L2146" s="71">
        <v>0.0</v>
      </c>
      <c r="M2146" s="18"/>
      <c r="N2146" s="19">
        <v>0.0</v>
      </c>
      <c r="O2146" s="19">
        <v>0.0</v>
      </c>
      <c r="P2146" s="19">
        <f t="shared" si="213"/>
        <v>500000</v>
      </c>
      <c r="Q2146" s="30"/>
      <c r="R2146" s="30"/>
      <c r="S2146" s="30"/>
      <c r="T2146" s="30"/>
      <c r="U2146" s="30"/>
      <c r="V2146" s="30" t="s">
        <v>4842</v>
      </c>
      <c r="W2146" s="18"/>
    </row>
    <row r="2147" ht="39.75" customHeight="1">
      <c r="A2147" s="18">
        <v>284.0</v>
      </c>
      <c r="B2147" s="18">
        <v>2026.0</v>
      </c>
      <c r="C2147" s="18" t="s">
        <v>495</v>
      </c>
      <c r="D2147" s="29" t="s">
        <v>728</v>
      </c>
      <c r="E2147" s="30" t="s">
        <v>729</v>
      </c>
      <c r="F2147" s="29">
        <v>3000000.0</v>
      </c>
      <c r="G2147" s="30" t="s">
        <v>507</v>
      </c>
      <c r="H2147" s="30" t="s">
        <v>27</v>
      </c>
      <c r="I2147" s="30" t="s">
        <v>67</v>
      </c>
      <c r="J2147" s="18"/>
      <c r="K2147" s="18"/>
      <c r="L2147" s="71">
        <v>0.0</v>
      </c>
      <c r="M2147" s="18"/>
      <c r="N2147" s="19">
        <v>0.0</v>
      </c>
      <c r="O2147" s="19">
        <v>0.0</v>
      </c>
      <c r="P2147" s="19">
        <f t="shared" si="213"/>
        <v>3000000</v>
      </c>
      <c r="Q2147" s="30"/>
      <c r="R2147" s="30"/>
      <c r="S2147" s="30"/>
      <c r="T2147" s="30"/>
      <c r="U2147" s="30"/>
      <c r="V2147" s="30" t="s">
        <v>4843</v>
      </c>
      <c r="W2147" s="18"/>
    </row>
    <row r="2148" ht="39.75" customHeight="1">
      <c r="A2148" s="18">
        <v>285.0</v>
      </c>
      <c r="B2148" s="18">
        <v>2026.0</v>
      </c>
      <c r="C2148" s="18" t="s">
        <v>495</v>
      </c>
      <c r="D2148" s="29" t="s">
        <v>728</v>
      </c>
      <c r="E2148" s="30" t="s">
        <v>729</v>
      </c>
      <c r="F2148" s="29">
        <v>1817000.0</v>
      </c>
      <c r="G2148" s="30" t="s">
        <v>329</v>
      </c>
      <c r="H2148" s="30" t="s">
        <v>27</v>
      </c>
      <c r="I2148" s="30" t="s">
        <v>40</v>
      </c>
      <c r="J2148" s="18"/>
      <c r="K2148" s="18"/>
      <c r="L2148" s="71">
        <v>0.0</v>
      </c>
      <c r="M2148" s="18"/>
      <c r="N2148" s="19">
        <v>0.0</v>
      </c>
      <c r="O2148" s="19">
        <v>0.0</v>
      </c>
      <c r="P2148" s="19">
        <f t="shared" si="213"/>
        <v>1817000</v>
      </c>
      <c r="Q2148" s="30"/>
      <c r="R2148" s="30"/>
      <c r="S2148" s="30"/>
      <c r="T2148" s="30"/>
      <c r="U2148" s="30"/>
      <c r="V2148" s="30" t="s">
        <v>4844</v>
      </c>
      <c r="W2148" s="18"/>
    </row>
    <row r="2149" ht="39.75" customHeight="1">
      <c r="A2149" s="18">
        <v>286.0</v>
      </c>
      <c r="B2149" s="18">
        <v>2026.0</v>
      </c>
      <c r="C2149" s="18" t="s">
        <v>495</v>
      </c>
      <c r="D2149" s="29" t="s">
        <v>728</v>
      </c>
      <c r="E2149" s="30" t="s">
        <v>729</v>
      </c>
      <c r="F2149" s="29">
        <v>683000.0</v>
      </c>
      <c r="G2149" s="30" t="s">
        <v>507</v>
      </c>
      <c r="H2149" s="30" t="s">
        <v>1301</v>
      </c>
      <c r="I2149" s="30" t="s">
        <v>80</v>
      </c>
      <c r="J2149" s="18"/>
      <c r="K2149" s="18"/>
      <c r="L2149" s="71">
        <v>0.0</v>
      </c>
      <c r="M2149" s="18"/>
      <c r="N2149" s="19">
        <v>0.0</v>
      </c>
      <c r="O2149" s="19">
        <v>0.0</v>
      </c>
      <c r="P2149" s="19">
        <f t="shared" si="213"/>
        <v>683000</v>
      </c>
      <c r="Q2149" s="30"/>
      <c r="R2149" s="30"/>
      <c r="S2149" s="30"/>
      <c r="T2149" s="30"/>
      <c r="U2149" s="30"/>
      <c r="V2149" s="30" t="s">
        <v>1301</v>
      </c>
      <c r="W2149" s="18"/>
    </row>
    <row r="2150" ht="39.75" customHeight="1">
      <c r="A2150" s="18">
        <v>287.0</v>
      </c>
      <c r="B2150" s="18">
        <v>2026.0</v>
      </c>
      <c r="C2150" s="18" t="s">
        <v>495</v>
      </c>
      <c r="D2150" s="29" t="s">
        <v>728</v>
      </c>
      <c r="E2150" s="30" t="s">
        <v>729</v>
      </c>
      <c r="F2150" s="29">
        <v>2500000.0</v>
      </c>
      <c r="G2150" s="30" t="s">
        <v>66</v>
      </c>
      <c r="H2150" s="30" t="s">
        <v>1301</v>
      </c>
      <c r="I2150" s="30" t="s">
        <v>80</v>
      </c>
      <c r="J2150" s="18"/>
      <c r="K2150" s="18"/>
      <c r="L2150" s="71">
        <v>0.0</v>
      </c>
      <c r="M2150" s="18"/>
      <c r="N2150" s="19">
        <v>0.0</v>
      </c>
      <c r="O2150" s="19">
        <v>0.0</v>
      </c>
      <c r="P2150" s="19">
        <f t="shared" si="213"/>
        <v>2500000</v>
      </c>
      <c r="Q2150" s="30"/>
      <c r="R2150" s="30"/>
      <c r="S2150" s="30"/>
      <c r="T2150" s="30"/>
      <c r="U2150" s="30"/>
      <c r="V2150" s="30" t="s">
        <v>4845</v>
      </c>
      <c r="W2150" s="18"/>
    </row>
    <row r="2151" ht="39.75" customHeight="1">
      <c r="A2151" s="18">
        <v>288.0</v>
      </c>
      <c r="B2151" s="18">
        <v>2026.0</v>
      </c>
      <c r="C2151" s="18" t="s">
        <v>495</v>
      </c>
      <c r="D2151" s="29" t="s">
        <v>728</v>
      </c>
      <c r="E2151" s="30" t="s">
        <v>729</v>
      </c>
      <c r="F2151" s="29">
        <v>2000000.0</v>
      </c>
      <c r="G2151" s="30" t="s">
        <v>507</v>
      </c>
      <c r="H2151" s="30" t="s">
        <v>27</v>
      </c>
      <c r="I2151" s="30" t="s">
        <v>40</v>
      </c>
      <c r="J2151" s="18"/>
      <c r="K2151" s="18"/>
      <c r="L2151" s="71">
        <v>0.0</v>
      </c>
      <c r="M2151" s="18"/>
      <c r="N2151" s="19">
        <v>0.0</v>
      </c>
      <c r="O2151" s="19">
        <v>0.0</v>
      </c>
      <c r="P2151" s="19">
        <f t="shared" si="213"/>
        <v>2000000</v>
      </c>
      <c r="Q2151" s="30"/>
      <c r="R2151" s="30"/>
      <c r="S2151" s="30"/>
      <c r="T2151" s="30"/>
      <c r="U2151" s="30"/>
      <c r="V2151" s="30" t="s">
        <v>4846</v>
      </c>
      <c r="W2151" s="18"/>
    </row>
    <row r="2152" ht="39.75" customHeight="1">
      <c r="A2152" s="18">
        <v>289.0</v>
      </c>
      <c r="B2152" s="18">
        <v>2026.0</v>
      </c>
      <c r="C2152" s="18" t="s">
        <v>495</v>
      </c>
      <c r="D2152" s="29" t="s">
        <v>728</v>
      </c>
      <c r="E2152" s="30" t="s">
        <v>729</v>
      </c>
      <c r="F2152" s="29">
        <v>7000000.0</v>
      </c>
      <c r="G2152" s="30" t="s">
        <v>66</v>
      </c>
      <c r="H2152" s="30" t="s">
        <v>27</v>
      </c>
      <c r="I2152" s="30" t="s">
        <v>67</v>
      </c>
      <c r="J2152" s="18"/>
      <c r="K2152" s="18"/>
      <c r="L2152" s="71">
        <v>0.0</v>
      </c>
      <c r="M2152" s="18"/>
      <c r="N2152" s="19">
        <v>0.0</v>
      </c>
      <c r="O2152" s="19">
        <v>0.0</v>
      </c>
      <c r="P2152" s="19">
        <f t="shared" si="213"/>
        <v>7000000</v>
      </c>
      <c r="Q2152" s="30"/>
      <c r="R2152" s="30"/>
      <c r="S2152" s="30"/>
      <c r="T2152" s="30"/>
      <c r="U2152" s="30"/>
      <c r="V2152" s="30" t="s">
        <v>4847</v>
      </c>
      <c r="W2152" s="18"/>
    </row>
    <row r="2153" ht="39.75" customHeight="1">
      <c r="A2153" s="18">
        <v>290.0</v>
      </c>
      <c r="B2153" s="18">
        <v>2026.0</v>
      </c>
      <c r="C2153" s="18" t="s">
        <v>495</v>
      </c>
      <c r="D2153" s="29" t="s">
        <v>728</v>
      </c>
      <c r="E2153" s="30" t="s">
        <v>729</v>
      </c>
      <c r="F2153" s="29">
        <v>3000000.0</v>
      </c>
      <c r="G2153" s="30" t="s">
        <v>507</v>
      </c>
      <c r="H2153" s="30" t="s">
        <v>27</v>
      </c>
      <c r="I2153" s="30" t="s">
        <v>123</v>
      </c>
      <c r="J2153" s="18"/>
      <c r="K2153" s="18"/>
      <c r="L2153" s="71">
        <v>0.0</v>
      </c>
      <c r="M2153" s="18"/>
      <c r="N2153" s="19">
        <v>0.0</v>
      </c>
      <c r="O2153" s="19">
        <v>0.0</v>
      </c>
      <c r="P2153" s="19">
        <f t="shared" si="213"/>
        <v>3000000</v>
      </c>
      <c r="Q2153" s="30"/>
      <c r="R2153" s="30"/>
      <c r="S2153" s="30"/>
      <c r="T2153" s="30"/>
      <c r="U2153" s="30"/>
      <c r="V2153" s="30" t="s">
        <v>2723</v>
      </c>
      <c r="W2153" s="18"/>
    </row>
    <row r="2154" ht="39.75" customHeight="1">
      <c r="A2154" s="18">
        <v>291.0</v>
      </c>
      <c r="B2154" s="18">
        <v>2026.0</v>
      </c>
      <c r="C2154" s="18" t="s">
        <v>495</v>
      </c>
      <c r="D2154" s="29" t="s">
        <v>728</v>
      </c>
      <c r="E2154" s="30" t="s">
        <v>729</v>
      </c>
      <c r="F2154" s="29">
        <v>4500000.0</v>
      </c>
      <c r="G2154" s="30" t="s">
        <v>66</v>
      </c>
      <c r="H2154" s="30" t="s">
        <v>27</v>
      </c>
      <c r="I2154" s="30" t="s">
        <v>67</v>
      </c>
      <c r="J2154" s="18"/>
      <c r="K2154" s="18"/>
      <c r="L2154" s="71">
        <v>0.0</v>
      </c>
      <c r="M2154" s="18"/>
      <c r="N2154" s="19">
        <v>0.0</v>
      </c>
      <c r="O2154" s="19">
        <v>0.0</v>
      </c>
      <c r="P2154" s="19">
        <f t="shared" si="213"/>
        <v>4500000</v>
      </c>
      <c r="Q2154" s="30"/>
      <c r="R2154" s="30"/>
      <c r="S2154" s="30"/>
      <c r="T2154" s="30"/>
      <c r="U2154" s="30"/>
      <c r="V2154" s="30" t="s">
        <v>4839</v>
      </c>
      <c r="W2154" s="18"/>
    </row>
    <row r="2155" ht="39.75" customHeight="1">
      <c r="A2155" s="18">
        <v>292.0</v>
      </c>
      <c r="B2155" s="18">
        <v>2026.0</v>
      </c>
      <c r="C2155" s="18" t="s">
        <v>495</v>
      </c>
      <c r="D2155" s="29" t="s">
        <v>728</v>
      </c>
      <c r="E2155" s="30" t="s">
        <v>729</v>
      </c>
      <c r="F2155" s="29">
        <v>2500000.0</v>
      </c>
      <c r="G2155" s="30" t="s">
        <v>66</v>
      </c>
      <c r="H2155" s="30" t="s">
        <v>626</v>
      </c>
      <c r="I2155" s="30" t="s">
        <v>223</v>
      </c>
      <c r="J2155" s="18"/>
      <c r="K2155" s="18"/>
      <c r="L2155" s="71">
        <v>0.0</v>
      </c>
      <c r="M2155" s="18"/>
      <c r="N2155" s="19">
        <v>0.0</v>
      </c>
      <c r="O2155" s="19">
        <v>0.0</v>
      </c>
      <c r="P2155" s="19">
        <f t="shared" si="213"/>
        <v>2500000</v>
      </c>
      <c r="Q2155" s="30"/>
      <c r="R2155" s="30"/>
      <c r="S2155" s="30"/>
      <c r="T2155" s="30"/>
      <c r="U2155" s="30"/>
      <c r="V2155" s="30" t="s">
        <v>4848</v>
      </c>
      <c r="W2155" s="18"/>
    </row>
    <row r="2156" ht="39.75" customHeight="1">
      <c r="A2156" s="18">
        <v>293.0</v>
      </c>
      <c r="B2156" s="18">
        <v>2026.0</v>
      </c>
      <c r="C2156" s="18" t="s">
        <v>495</v>
      </c>
      <c r="D2156" s="29" t="s">
        <v>728</v>
      </c>
      <c r="E2156" s="30" t="s">
        <v>729</v>
      </c>
      <c r="F2156" s="29">
        <v>3000000.0</v>
      </c>
      <c r="G2156" s="30" t="s">
        <v>507</v>
      </c>
      <c r="H2156" s="30" t="s">
        <v>27</v>
      </c>
      <c r="I2156" s="30" t="s">
        <v>67</v>
      </c>
      <c r="J2156" s="18"/>
      <c r="K2156" s="18"/>
      <c r="L2156" s="71">
        <v>0.0</v>
      </c>
      <c r="M2156" s="18"/>
      <c r="N2156" s="19">
        <v>0.0</v>
      </c>
      <c r="O2156" s="19">
        <v>0.0</v>
      </c>
      <c r="P2156" s="19">
        <f t="shared" si="213"/>
        <v>3000000</v>
      </c>
      <c r="Q2156" s="30"/>
      <c r="R2156" s="30"/>
      <c r="S2156" s="30"/>
      <c r="T2156" s="30"/>
      <c r="U2156" s="30"/>
      <c r="V2156" s="30" t="s">
        <v>4846</v>
      </c>
      <c r="W2156" s="18"/>
    </row>
    <row r="2157" ht="39.75" customHeight="1">
      <c r="A2157" s="18">
        <v>294.0</v>
      </c>
      <c r="B2157" s="18">
        <v>2026.0</v>
      </c>
      <c r="C2157" s="18" t="s">
        <v>495</v>
      </c>
      <c r="D2157" s="29" t="s">
        <v>728</v>
      </c>
      <c r="E2157" s="30" t="s">
        <v>729</v>
      </c>
      <c r="F2157" s="29">
        <v>7300000.0</v>
      </c>
      <c r="G2157" s="30" t="s">
        <v>443</v>
      </c>
      <c r="H2157" s="30" t="s">
        <v>27</v>
      </c>
      <c r="I2157" s="30" t="s">
        <v>67</v>
      </c>
      <c r="J2157" s="18"/>
      <c r="K2157" s="18"/>
      <c r="L2157" s="71">
        <v>0.0</v>
      </c>
      <c r="M2157" s="18"/>
      <c r="N2157" s="19">
        <v>0.0</v>
      </c>
      <c r="O2157" s="19">
        <v>0.0</v>
      </c>
      <c r="P2157" s="19">
        <f t="shared" si="213"/>
        <v>7300000</v>
      </c>
      <c r="Q2157" s="30"/>
      <c r="R2157" s="30"/>
      <c r="S2157" s="30"/>
      <c r="T2157" s="30"/>
      <c r="U2157" s="30"/>
      <c r="V2157" s="30" t="s">
        <v>4849</v>
      </c>
      <c r="W2157" s="18"/>
    </row>
    <row r="2158" ht="39.75" customHeight="1">
      <c r="A2158" s="18">
        <v>295.0</v>
      </c>
      <c r="B2158" s="18">
        <v>2026.0</v>
      </c>
      <c r="C2158" s="18" t="s">
        <v>495</v>
      </c>
      <c r="D2158" s="29" t="s">
        <v>728</v>
      </c>
      <c r="E2158" s="30" t="s">
        <v>729</v>
      </c>
      <c r="F2158" s="29">
        <v>6000000.0</v>
      </c>
      <c r="G2158" s="30" t="s">
        <v>443</v>
      </c>
      <c r="H2158" s="30" t="s">
        <v>27</v>
      </c>
      <c r="I2158" s="30" t="s">
        <v>463</v>
      </c>
      <c r="J2158" s="18"/>
      <c r="K2158" s="18"/>
      <c r="L2158" s="71">
        <v>0.0</v>
      </c>
      <c r="M2158" s="18"/>
      <c r="N2158" s="19">
        <v>0.0</v>
      </c>
      <c r="O2158" s="19">
        <v>0.0</v>
      </c>
      <c r="P2158" s="19">
        <f t="shared" si="213"/>
        <v>6000000</v>
      </c>
      <c r="Q2158" s="30"/>
      <c r="R2158" s="30"/>
      <c r="S2158" s="30"/>
      <c r="T2158" s="30"/>
      <c r="U2158" s="30"/>
      <c r="V2158" s="30" t="s">
        <v>4850</v>
      </c>
      <c r="W2158" s="18"/>
    </row>
    <row r="2159" ht="39.75" customHeight="1">
      <c r="A2159" s="44">
        <v>296.0</v>
      </c>
      <c r="B2159" s="44">
        <v>2026.0</v>
      </c>
      <c r="C2159" s="44" t="s">
        <v>495</v>
      </c>
      <c r="D2159" s="91" t="s">
        <v>728</v>
      </c>
      <c r="E2159" s="88" t="s">
        <v>729</v>
      </c>
      <c r="F2159" s="101">
        <v>810367.74</v>
      </c>
      <c r="G2159" s="88" t="s">
        <v>443</v>
      </c>
      <c r="H2159" s="88" t="s">
        <v>27</v>
      </c>
      <c r="I2159" s="88" t="s">
        <v>444</v>
      </c>
      <c r="J2159" s="103" t="s">
        <v>4851</v>
      </c>
      <c r="K2159" s="104">
        <v>46073.0</v>
      </c>
      <c r="L2159" s="101">
        <v>810367.74</v>
      </c>
      <c r="M2159" s="103" t="s">
        <v>4852</v>
      </c>
      <c r="N2159" s="74">
        <v>135061.29</v>
      </c>
      <c r="O2159" s="45">
        <v>0.0</v>
      </c>
      <c r="P2159" s="45">
        <f t="shared" si="213"/>
        <v>810367.74</v>
      </c>
      <c r="Q2159" s="88"/>
      <c r="R2159" s="102"/>
      <c r="S2159" s="102" t="s">
        <v>31</v>
      </c>
      <c r="T2159" s="88"/>
      <c r="U2159" s="88"/>
      <c r="V2159" s="88" t="s">
        <v>3343</v>
      </c>
      <c r="W2159" s="103" t="s">
        <v>4853</v>
      </c>
    </row>
    <row r="2160" ht="39.75" customHeight="1">
      <c r="A2160" s="18">
        <v>296.0</v>
      </c>
      <c r="B2160" s="18">
        <v>2026.0</v>
      </c>
      <c r="C2160" s="18" t="s">
        <v>495</v>
      </c>
      <c r="D2160" s="29" t="s">
        <v>728</v>
      </c>
      <c r="E2160" s="30" t="s">
        <v>729</v>
      </c>
      <c r="F2160" s="107">
        <v>1589632.26</v>
      </c>
      <c r="G2160" s="30" t="s">
        <v>443</v>
      </c>
      <c r="H2160" s="30" t="s">
        <v>27</v>
      </c>
      <c r="I2160" s="30" t="s">
        <v>444</v>
      </c>
      <c r="J2160" s="18"/>
      <c r="K2160" s="18"/>
      <c r="L2160" s="71">
        <v>0.0</v>
      </c>
      <c r="M2160" s="18"/>
      <c r="N2160" s="19">
        <v>0.0</v>
      </c>
      <c r="O2160" s="19">
        <v>0.0</v>
      </c>
      <c r="P2160" s="19">
        <f t="shared" si="213"/>
        <v>1589632.26</v>
      </c>
      <c r="Q2160" s="30"/>
      <c r="R2160" s="30"/>
      <c r="S2160" s="30"/>
      <c r="T2160" s="30"/>
      <c r="U2160" s="30"/>
      <c r="V2160" s="30" t="s">
        <v>3343</v>
      </c>
      <c r="W2160" s="18"/>
    </row>
    <row r="2161" ht="39.75" customHeight="1">
      <c r="A2161" s="18">
        <v>297.0</v>
      </c>
      <c r="B2161" s="18">
        <v>2026.0</v>
      </c>
      <c r="C2161" s="18" t="s">
        <v>495</v>
      </c>
      <c r="D2161" s="29" t="s">
        <v>728</v>
      </c>
      <c r="E2161" s="30" t="s">
        <v>729</v>
      </c>
      <c r="F2161" s="29">
        <v>4300000.0</v>
      </c>
      <c r="G2161" s="30" t="s">
        <v>443</v>
      </c>
      <c r="H2161" s="30" t="s">
        <v>27</v>
      </c>
      <c r="I2161" s="30" t="s">
        <v>463</v>
      </c>
      <c r="J2161" s="18"/>
      <c r="K2161" s="18"/>
      <c r="L2161" s="71">
        <v>0.0</v>
      </c>
      <c r="M2161" s="18"/>
      <c r="N2161" s="19">
        <v>0.0</v>
      </c>
      <c r="O2161" s="19">
        <v>0.0</v>
      </c>
      <c r="P2161" s="19">
        <f t="shared" si="213"/>
        <v>4300000</v>
      </c>
      <c r="Q2161" s="30"/>
      <c r="R2161" s="30"/>
      <c r="S2161" s="30"/>
      <c r="T2161" s="30"/>
      <c r="U2161" s="30"/>
      <c r="V2161" s="30" t="s">
        <v>3856</v>
      </c>
      <c r="W2161" s="18"/>
    </row>
    <row r="2162" ht="39.75" customHeight="1">
      <c r="A2162" s="18">
        <v>298.0</v>
      </c>
      <c r="B2162" s="18">
        <v>2026.0</v>
      </c>
      <c r="C2162" s="18" t="s">
        <v>495</v>
      </c>
      <c r="D2162" s="29" t="s">
        <v>728</v>
      </c>
      <c r="E2162" s="30" t="s">
        <v>729</v>
      </c>
      <c r="F2162" s="29">
        <v>3000000.0</v>
      </c>
      <c r="G2162" s="30" t="s">
        <v>4854</v>
      </c>
      <c r="H2162" s="30" t="s">
        <v>75</v>
      </c>
      <c r="I2162" s="30" t="s">
        <v>40</v>
      </c>
      <c r="J2162" s="18"/>
      <c r="K2162" s="18"/>
      <c r="L2162" s="71">
        <v>0.0</v>
      </c>
      <c r="M2162" s="18"/>
      <c r="N2162" s="19">
        <v>0.0</v>
      </c>
      <c r="O2162" s="19">
        <v>0.0</v>
      </c>
      <c r="P2162" s="19">
        <f t="shared" si="213"/>
        <v>3000000</v>
      </c>
      <c r="Q2162" s="30"/>
      <c r="R2162" s="30"/>
      <c r="S2162" s="30"/>
      <c r="T2162" s="30"/>
      <c r="U2162" s="30"/>
      <c r="V2162" s="30" t="s">
        <v>4855</v>
      </c>
      <c r="W2162" s="18"/>
    </row>
    <row r="2163" ht="39.75" customHeight="1">
      <c r="A2163" s="18">
        <v>299.0</v>
      </c>
      <c r="B2163" s="18">
        <v>2026.0</v>
      </c>
      <c r="C2163" s="18" t="s">
        <v>495</v>
      </c>
      <c r="D2163" s="29" t="s">
        <v>728</v>
      </c>
      <c r="E2163" s="30" t="s">
        <v>729</v>
      </c>
      <c r="F2163" s="29">
        <v>2000000.0</v>
      </c>
      <c r="G2163" s="30" t="s">
        <v>4612</v>
      </c>
      <c r="H2163" s="30" t="s">
        <v>27</v>
      </c>
      <c r="I2163" s="30" t="s">
        <v>40</v>
      </c>
      <c r="J2163" s="18"/>
      <c r="K2163" s="18"/>
      <c r="L2163" s="71">
        <v>0.0</v>
      </c>
      <c r="M2163" s="18"/>
      <c r="N2163" s="19">
        <v>0.0</v>
      </c>
      <c r="O2163" s="19">
        <v>0.0</v>
      </c>
      <c r="P2163" s="19">
        <f t="shared" si="213"/>
        <v>2000000</v>
      </c>
      <c r="Q2163" s="30"/>
      <c r="R2163" s="30"/>
      <c r="S2163" s="30"/>
      <c r="T2163" s="30"/>
      <c r="U2163" s="30"/>
      <c r="V2163" s="30" t="s">
        <v>4856</v>
      </c>
      <c r="W2163" s="18"/>
    </row>
    <row r="2164" ht="39.75" customHeight="1">
      <c r="A2164" s="18">
        <v>300.0</v>
      </c>
      <c r="B2164" s="18">
        <v>2026.0</v>
      </c>
      <c r="C2164" s="18" t="s">
        <v>495</v>
      </c>
      <c r="D2164" s="29" t="s">
        <v>728</v>
      </c>
      <c r="E2164" s="30" t="s">
        <v>729</v>
      </c>
      <c r="F2164" s="29">
        <v>1000000.0</v>
      </c>
      <c r="G2164" s="30" t="s">
        <v>174</v>
      </c>
      <c r="H2164" s="30" t="s">
        <v>79</v>
      </c>
      <c r="I2164" s="30" t="s">
        <v>80</v>
      </c>
      <c r="J2164" s="18"/>
      <c r="K2164" s="18"/>
      <c r="L2164" s="71">
        <v>0.0</v>
      </c>
      <c r="M2164" s="18"/>
      <c r="N2164" s="19">
        <v>0.0</v>
      </c>
      <c r="O2164" s="19">
        <v>0.0</v>
      </c>
      <c r="P2164" s="19">
        <f t="shared" si="213"/>
        <v>1000000</v>
      </c>
      <c r="Q2164" s="30"/>
      <c r="R2164" s="30"/>
      <c r="S2164" s="30"/>
      <c r="T2164" s="30"/>
      <c r="U2164" s="30"/>
      <c r="V2164" s="30" t="s">
        <v>4857</v>
      </c>
      <c r="W2164" s="18"/>
    </row>
    <row r="2165" ht="39.75" customHeight="1">
      <c r="A2165" s="18">
        <v>301.0</v>
      </c>
      <c r="B2165" s="18">
        <v>2026.0</v>
      </c>
      <c r="C2165" s="18" t="s">
        <v>495</v>
      </c>
      <c r="D2165" s="29" t="s">
        <v>728</v>
      </c>
      <c r="E2165" s="30" t="s">
        <v>729</v>
      </c>
      <c r="F2165" s="29">
        <v>3000000.0</v>
      </c>
      <c r="G2165" s="30" t="s">
        <v>66</v>
      </c>
      <c r="H2165" s="30" t="s">
        <v>75</v>
      </c>
      <c r="I2165" s="30" t="s">
        <v>223</v>
      </c>
      <c r="J2165" s="18"/>
      <c r="K2165" s="18"/>
      <c r="L2165" s="71">
        <v>0.0</v>
      </c>
      <c r="M2165" s="18"/>
      <c r="N2165" s="19">
        <v>0.0</v>
      </c>
      <c r="O2165" s="19">
        <v>0.0</v>
      </c>
      <c r="P2165" s="19">
        <f t="shared" si="213"/>
        <v>3000000</v>
      </c>
      <c r="Q2165" s="30"/>
      <c r="R2165" s="30"/>
      <c r="S2165" s="30"/>
      <c r="T2165" s="30"/>
      <c r="U2165" s="30"/>
      <c r="V2165" s="30" t="s">
        <v>4858</v>
      </c>
      <c r="W2165" s="18"/>
    </row>
    <row r="2166" ht="39.75" customHeight="1">
      <c r="A2166" s="18">
        <v>302.0</v>
      </c>
      <c r="B2166" s="18">
        <v>2026.0</v>
      </c>
      <c r="C2166" s="18" t="s">
        <v>495</v>
      </c>
      <c r="D2166" s="29" t="s">
        <v>728</v>
      </c>
      <c r="E2166" s="30" t="s">
        <v>729</v>
      </c>
      <c r="F2166" s="29">
        <v>2000000.0</v>
      </c>
      <c r="G2166" s="30" t="s">
        <v>507</v>
      </c>
      <c r="H2166" s="30" t="s">
        <v>27</v>
      </c>
      <c r="I2166" s="30" t="s">
        <v>40</v>
      </c>
      <c r="J2166" s="18"/>
      <c r="K2166" s="18"/>
      <c r="L2166" s="71">
        <v>0.0</v>
      </c>
      <c r="M2166" s="18"/>
      <c r="N2166" s="19">
        <v>0.0</v>
      </c>
      <c r="O2166" s="19">
        <v>0.0</v>
      </c>
      <c r="P2166" s="19">
        <f t="shared" si="213"/>
        <v>2000000</v>
      </c>
      <c r="Q2166" s="30"/>
      <c r="R2166" s="30"/>
      <c r="S2166" s="30"/>
      <c r="T2166" s="30"/>
      <c r="U2166" s="30"/>
      <c r="V2166" s="30" t="s">
        <v>4859</v>
      </c>
      <c r="W2166" s="18"/>
    </row>
    <row r="2167" ht="39.75" customHeight="1">
      <c r="A2167" s="18">
        <v>303.0</v>
      </c>
      <c r="B2167" s="18">
        <v>2026.0</v>
      </c>
      <c r="C2167" s="18" t="s">
        <v>495</v>
      </c>
      <c r="D2167" s="29" t="s">
        <v>728</v>
      </c>
      <c r="E2167" s="30" t="s">
        <v>729</v>
      </c>
      <c r="F2167" s="29">
        <v>5000000.0</v>
      </c>
      <c r="G2167" s="30" t="s">
        <v>507</v>
      </c>
      <c r="H2167" s="30" t="s">
        <v>27</v>
      </c>
      <c r="I2167" s="30" t="s">
        <v>40</v>
      </c>
      <c r="J2167" s="18"/>
      <c r="K2167" s="18"/>
      <c r="L2167" s="71">
        <v>0.0</v>
      </c>
      <c r="M2167" s="18"/>
      <c r="N2167" s="19">
        <v>0.0</v>
      </c>
      <c r="O2167" s="19">
        <v>0.0</v>
      </c>
      <c r="P2167" s="19">
        <f t="shared" si="213"/>
        <v>5000000</v>
      </c>
      <c r="Q2167" s="30"/>
      <c r="R2167" s="30"/>
      <c r="S2167" s="30"/>
      <c r="T2167" s="30"/>
      <c r="U2167" s="30"/>
      <c r="V2167" s="30" t="s">
        <v>4860</v>
      </c>
      <c r="W2167" s="18"/>
    </row>
    <row r="2168" ht="39.75" customHeight="1">
      <c r="A2168" s="18">
        <v>304.0</v>
      </c>
      <c r="B2168" s="18">
        <v>2026.0</v>
      </c>
      <c r="C2168" s="18" t="s">
        <v>495</v>
      </c>
      <c r="D2168" s="29" t="s">
        <v>728</v>
      </c>
      <c r="E2168" s="30" t="s">
        <v>729</v>
      </c>
      <c r="F2168" s="29">
        <v>2000000.0</v>
      </c>
      <c r="G2168" s="30" t="s">
        <v>507</v>
      </c>
      <c r="H2168" s="30" t="s">
        <v>27</v>
      </c>
      <c r="I2168" s="30" t="s">
        <v>40</v>
      </c>
      <c r="J2168" s="18"/>
      <c r="K2168" s="18"/>
      <c r="L2168" s="71">
        <v>0.0</v>
      </c>
      <c r="M2168" s="18"/>
      <c r="N2168" s="19">
        <v>0.0</v>
      </c>
      <c r="O2168" s="19">
        <v>0.0</v>
      </c>
      <c r="P2168" s="19">
        <f t="shared" si="213"/>
        <v>2000000</v>
      </c>
      <c r="Q2168" s="30"/>
      <c r="R2168" s="30"/>
      <c r="S2168" s="30"/>
      <c r="T2168" s="30"/>
      <c r="U2168" s="30"/>
      <c r="V2168" s="30" t="s">
        <v>4861</v>
      </c>
      <c r="W2168" s="18"/>
    </row>
    <row r="2169" ht="39.75" customHeight="1">
      <c r="A2169" s="18">
        <v>305.0</v>
      </c>
      <c r="B2169" s="18">
        <v>2026.0</v>
      </c>
      <c r="C2169" s="18" t="s">
        <v>495</v>
      </c>
      <c r="D2169" s="29" t="s">
        <v>728</v>
      </c>
      <c r="E2169" s="30" t="s">
        <v>729</v>
      </c>
      <c r="F2169" s="29">
        <v>1000000.0</v>
      </c>
      <c r="G2169" s="30" t="s">
        <v>507</v>
      </c>
      <c r="H2169" s="30" t="s">
        <v>1057</v>
      </c>
      <c r="I2169" s="30" t="s">
        <v>40</v>
      </c>
      <c r="J2169" s="18"/>
      <c r="K2169" s="18"/>
      <c r="L2169" s="71">
        <v>0.0</v>
      </c>
      <c r="M2169" s="18"/>
      <c r="N2169" s="19">
        <v>0.0</v>
      </c>
      <c r="O2169" s="19">
        <v>0.0</v>
      </c>
      <c r="P2169" s="19">
        <f t="shared" si="213"/>
        <v>1000000</v>
      </c>
      <c r="Q2169" s="30"/>
      <c r="R2169" s="30"/>
      <c r="S2169" s="30"/>
      <c r="T2169" s="30"/>
      <c r="U2169" s="30"/>
      <c r="V2169" s="30" t="s">
        <v>4862</v>
      </c>
      <c r="W2169" s="18"/>
    </row>
    <row r="2170" ht="39.75" customHeight="1">
      <c r="A2170" s="18">
        <v>306.0</v>
      </c>
      <c r="B2170" s="18">
        <v>2026.0</v>
      </c>
      <c r="C2170" s="18" t="s">
        <v>495</v>
      </c>
      <c r="D2170" s="29" t="s">
        <v>728</v>
      </c>
      <c r="E2170" s="30" t="s">
        <v>729</v>
      </c>
      <c r="F2170" s="29">
        <v>1000000.0</v>
      </c>
      <c r="G2170" s="30" t="s">
        <v>507</v>
      </c>
      <c r="H2170" s="30" t="s">
        <v>27</v>
      </c>
      <c r="I2170" s="30" t="s">
        <v>123</v>
      </c>
      <c r="J2170" s="18"/>
      <c r="K2170" s="18"/>
      <c r="L2170" s="71">
        <v>0.0</v>
      </c>
      <c r="M2170" s="18"/>
      <c r="N2170" s="19">
        <v>0.0</v>
      </c>
      <c r="O2170" s="19">
        <v>0.0</v>
      </c>
      <c r="P2170" s="19">
        <f t="shared" si="213"/>
        <v>1000000</v>
      </c>
      <c r="Q2170" s="30"/>
      <c r="R2170" s="30"/>
      <c r="S2170" s="30"/>
      <c r="T2170" s="30"/>
      <c r="U2170" s="30"/>
      <c r="V2170" s="30" t="s">
        <v>2723</v>
      </c>
      <c r="W2170" s="18"/>
    </row>
    <row r="2171" ht="39.75" customHeight="1">
      <c r="A2171" s="18">
        <v>307.0</v>
      </c>
      <c r="B2171" s="18">
        <v>2026.0</v>
      </c>
      <c r="C2171" s="18" t="s">
        <v>495</v>
      </c>
      <c r="D2171" s="29" t="s">
        <v>728</v>
      </c>
      <c r="E2171" s="30" t="s">
        <v>729</v>
      </c>
      <c r="F2171" s="29">
        <v>1.4E7</v>
      </c>
      <c r="G2171" s="30" t="s">
        <v>507</v>
      </c>
      <c r="H2171" s="30" t="s">
        <v>27</v>
      </c>
      <c r="I2171" s="30" t="s">
        <v>46</v>
      </c>
      <c r="J2171" s="18"/>
      <c r="K2171" s="18"/>
      <c r="L2171" s="71">
        <v>0.0</v>
      </c>
      <c r="M2171" s="18"/>
      <c r="N2171" s="19">
        <v>0.0</v>
      </c>
      <c r="O2171" s="19">
        <v>0.0</v>
      </c>
      <c r="P2171" s="19">
        <f t="shared" si="213"/>
        <v>14000000</v>
      </c>
      <c r="Q2171" s="30"/>
      <c r="R2171" s="30"/>
      <c r="S2171" s="30"/>
      <c r="T2171" s="30"/>
      <c r="U2171" s="30"/>
      <c r="V2171" s="30" t="s">
        <v>4863</v>
      </c>
      <c r="W2171" s="18"/>
    </row>
    <row r="2172" ht="39.75" customHeight="1">
      <c r="A2172" s="18">
        <v>308.0</v>
      </c>
      <c r="B2172" s="18">
        <v>2026.0</v>
      </c>
      <c r="C2172" s="18" t="s">
        <v>495</v>
      </c>
      <c r="D2172" s="29" t="s">
        <v>728</v>
      </c>
      <c r="E2172" s="30" t="s">
        <v>729</v>
      </c>
      <c r="F2172" s="29">
        <v>1000000.0</v>
      </c>
      <c r="G2172" s="30" t="s">
        <v>4531</v>
      </c>
      <c r="H2172" s="30" t="s">
        <v>27</v>
      </c>
      <c r="I2172" s="30" t="s">
        <v>67</v>
      </c>
      <c r="J2172" s="18"/>
      <c r="K2172" s="18"/>
      <c r="L2172" s="71">
        <v>0.0</v>
      </c>
      <c r="M2172" s="18"/>
      <c r="N2172" s="19">
        <v>0.0</v>
      </c>
      <c r="O2172" s="19">
        <v>0.0</v>
      </c>
      <c r="P2172" s="19">
        <f t="shared" si="213"/>
        <v>1000000</v>
      </c>
      <c r="Q2172" s="30"/>
      <c r="R2172" s="30"/>
      <c r="S2172" s="30"/>
      <c r="T2172" s="30"/>
      <c r="U2172" s="30"/>
      <c r="V2172" s="30" t="s">
        <v>4654</v>
      </c>
      <c r="W2172" s="18"/>
    </row>
    <row r="2173" ht="39.75" customHeight="1">
      <c r="A2173" s="18">
        <v>309.0</v>
      </c>
      <c r="B2173" s="18">
        <v>2026.0</v>
      </c>
      <c r="C2173" s="18" t="s">
        <v>495</v>
      </c>
      <c r="D2173" s="29" t="s">
        <v>728</v>
      </c>
      <c r="E2173" s="30" t="s">
        <v>729</v>
      </c>
      <c r="F2173" s="29">
        <v>1000000.0</v>
      </c>
      <c r="G2173" s="30" t="s">
        <v>737</v>
      </c>
      <c r="H2173" s="30" t="s">
        <v>27</v>
      </c>
      <c r="I2173" s="30" t="s">
        <v>223</v>
      </c>
      <c r="J2173" s="18"/>
      <c r="K2173" s="18"/>
      <c r="L2173" s="71">
        <v>0.0</v>
      </c>
      <c r="M2173" s="18"/>
      <c r="N2173" s="19">
        <v>0.0</v>
      </c>
      <c r="O2173" s="19">
        <v>0.0</v>
      </c>
      <c r="P2173" s="19">
        <f t="shared" si="213"/>
        <v>1000000</v>
      </c>
      <c r="Q2173" s="30"/>
      <c r="R2173" s="30"/>
      <c r="S2173" s="30"/>
      <c r="T2173" s="30"/>
      <c r="U2173" s="30"/>
      <c r="V2173" s="30" t="s">
        <v>4864</v>
      </c>
      <c r="W2173" s="18"/>
    </row>
    <row r="2174" ht="39.75" customHeight="1">
      <c r="A2174" s="18">
        <v>310.0</v>
      </c>
      <c r="B2174" s="18">
        <v>2026.0</v>
      </c>
      <c r="C2174" s="18" t="s">
        <v>495</v>
      </c>
      <c r="D2174" s="29" t="s">
        <v>728</v>
      </c>
      <c r="E2174" s="30" t="s">
        <v>729</v>
      </c>
      <c r="F2174" s="29">
        <v>1185200.0</v>
      </c>
      <c r="G2174" s="30" t="s">
        <v>737</v>
      </c>
      <c r="H2174" s="30" t="s">
        <v>27</v>
      </c>
      <c r="I2174" s="30" t="s">
        <v>28</v>
      </c>
      <c r="J2174" s="18"/>
      <c r="K2174" s="18"/>
      <c r="L2174" s="71">
        <v>0.0</v>
      </c>
      <c r="M2174" s="18"/>
      <c r="N2174" s="19">
        <v>0.0</v>
      </c>
      <c r="O2174" s="19">
        <v>0.0</v>
      </c>
      <c r="P2174" s="19">
        <f t="shared" si="213"/>
        <v>1185200</v>
      </c>
      <c r="Q2174" s="30"/>
      <c r="R2174" s="30"/>
      <c r="S2174" s="30"/>
      <c r="T2174" s="30"/>
      <c r="U2174" s="30"/>
      <c r="V2174" s="30" t="s">
        <v>4865</v>
      </c>
      <c r="W2174" s="18"/>
    </row>
    <row r="2175" ht="39.75" customHeight="1">
      <c r="A2175" s="18">
        <v>311.0</v>
      </c>
      <c r="B2175" s="18">
        <v>2026.0</v>
      </c>
      <c r="C2175" s="18" t="s">
        <v>495</v>
      </c>
      <c r="D2175" s="29" t="s">
        <v>728</v>
      </c>
      <c r="E2175" s="30" t="s">
        <v>729</v>
      </c>
      <c r="F2175" s="29">
        <v>1450200.0</v>
      </c>
      <c r="G2175" s="30" t="s">
        <v>737</v>
      </c>
      <c r="H2175" s="30" t="s">
        <v>27</v>
      </c>
      <c r="I2175" s="30" t="s">
        <v>67</v>
      </c>
      <c r="J2175" s="18"/>
      <c r="K2175" s="18"/>
      <c r="L2175" s="71">
        <v>0.0</v>
      </c>
      <c r="M2175" s="18"/>
      <c r="N2175" s="19">
        <v>0.0</v>
      </c>
      <c r="O2175" s="19">
        <v>0.0</v>
      </c>
      <c r="P2175" s="19">
        <f t="shared" si="213"/>
        <v>1450200</v>
      </c>
      <c r="Q2175" s="30"/>
      <c r="R2175" s="30"/>
      <c r="S2175" s="30"/>
      <c r="T2175" s="30"/>
      <c r="U2175" s="30"/>
      <c r="V2175" s="30" t="s">
        <v>4866</v>
      </c>
      <c r="W2175" s="18"/>
    </row>
    <row r="2176" ht="39.75" customHeight="1">
      <c r="A2176" s="18">
        <v>312.0</v>
      </c>
      <c r="B2176" s="18">
        <v>2026.0</v>
      </c>
      <c r="C2176" s="18" t="s">
        <v>495</v>
      </c>
      <c r="D2176" s="29" t="s">
        <v>728</v>
      </c>
      <c r="E2176" s="30" t="s">
        <v>729</v>
      </c>
      <c r="F2176" s="29">
        <v>500000.0</v>
      </c>
      <c r="G2176" s="30" t="s">
        <v>737</v>
      </c>
      <c r="H2176" s="30" t="s">
        <v>27</v>
      </c>
      <c r="I2176" s="30" t="s">
        <v>67</v>
      </c>
      <c r="J2176" s="18"/>
      <c r="K2176" s="18"/>
      <c r="L2176" s="71">
        <v>0.0</v>
      </c>
      <c r="M2176" s="18"/>
      <c r="N2176" s="19">
        <v>0.0</v>
      </c>
      <c r="O2176" s="19">
        <v>0.0</v>
      </c>
      <c r="P2176" s="19">
        <f t="shared" si="213"/>
        <v>500000</v>
      </c>
      <c r="Q2176" s="30"/>
      <c r="R2176" s="30"/>
      <c r="S2176" s="30"/>
      <c r="T2176" s="30"/>
      <c r="U2176" s="30"/>
      <c r="V2176" s="30" t="s">
        <v>4867</v>
      </c>
      <c r="W2176" s="18"/>
    </row>
    <row r="2177" ht="39.75" customHeight="1">
      <c r="A2177" s="18">
        <v>313.0</v>
      </c>
      <c r="B2177" s="18">
        <v>2026.0</v>
      </c>
      <c r="C2177" s="18" t="s">
        <v>495</v>
      </c>
      <c r="D2177" s="29" t="s">
        <v>728</v>
      </c>
      <c r="E2177" s="30" t="s">
        <v>729</v>
      </c>
      <c r="F2177" s="29">
        <v>1200000.0</v>
      </c>
      <c r="G2177" s="30" t="s">
        <v>737</v>
      </c>
      <c r="H2177" s="30" t="s">
        <v>27</v>
      </c>
      <c r="I2177" s="30" t="s">
        <v>28</v>
      </c>
      <c r="J2177" s="18"/>
      <c r="K2177" s="18"/>
      <c r="L2177" s="71">
        <v>0.0</v>
      </c>
      <c r="M2177" s="18"/>
      <c r="N2177" s="19">
        <v>0.0</v>
      </c>
      <c r="O2177" s="19">
        <v>0.0</v>
      </c>
      <c r="P2177" s="19">
        <f t="shared" si="213"/>
        <v>1200000</v>
      </c>
      <c r="Q2177" s="30"/>
      <c r="R2177" s="30"/>
      <c r="S2177" s="30"/>
      <c r="T2177" s="30"/>
      <c r="U2177" s="30"/>
      <c r="V2177" s="30" t="s">
        <v>4868</v>
      </c>
      <c r="W2177" s="18"/>
    </row>
    <row r="2178" ht="39.75" customHeight="1">
      <c r="A2178" s="18">
        <v>314.0</v>
      </c>
      <c r="B2178" s="18">
        <v>2026.0</v>
      </c>
      <c r="C2178" s="18" t="s">
        <v>495</v>
      </c>
      <c r="D2178" s="29" t="s">
        <v>728</v>
      </c>
      <c r="E2178" s="30" t="s">
        <v>729</v>
      </c>
      <c r="F2178" s="29">
        <v>2000000.0</v>
      </c>
      <c r="G2178" s="30" t="s">
        <v>737</v>
      </c>
      <c r="H2178" s="30" t="s">
        <v>27</v>
      </c>
      <c r="I2178" s="30" t="s">
        <v>223</v>
      </c>
      <c r="J2178" s="18"/>
      <c r="K2178" s="18"/>
      <c r="L2178" s="71">
        <v>0.0</v>
      </c>
      <c r="M2178" s="18"/>
      <c r="N2178" s="19">
        <v>0.0</v>
      </c>
      <c r="O2178" s="19">
        <v>0.0</v>
      </c>
      <c r="P2178" s="19">
        <f t="shared" si="213"/>
        <v>2000000</v>
      </c>
      <c r="Q2178" s="30"/>
      <c r="R2178" s="30"/>
      <c r="S2178" s="30"/>
      <c r="T2178" s="30"/>
      <c r="U2178" s="30"/>
      <c r="V2178" s="30" t="s">
        <v>4869</v>
      </c>
      <c r="W2178" s="18"/>
    </row>
    <row r="2179" ht="39.75" customHeight="1">
      <c r="A2179" s="18">
        <v>315.0</v>
      </c>
      <c r="B2179" s="18">
        <v>2026.0</v>
      </c>
      <c r="C2179" s="18" t="s">
        <v>495</v>
      </c>
      <c r="D2179" s="29" t="s">
        <v>728</v>
      </c>
      <c r="E2179" s="30" t="s">
        <v>729</v>
      </c>
      <c r="F2179" s="29">
        <v>5000000.0</v>
      </c>
      <c r="G2179" s="30" t="s">
        <v>507</v>
      </c>
      <c r="H2179" s="30" t="s">
        <v>27</v>
      </c>
      <c r="I2179" s="30" t="s">
        <v>123</v>
      </c>
      <c r="J2179" s="18"/>
      <c r="K2179" s="18"/>
      <c r="L2179" s="71">
        <v>0.0</v>
      </c>
      <c r="M2179" s="18"/>
      <c r="N2179" s="19">
        <v>0.0</v>
      </c>
      <c r="O2179" s="19">
        <v>0.0</v>
      </c>
      <c r="P2179" s="19">
        <f t="shared" si="213"/>
        <v>5000000</v>
      </c>
      <c r="Q2179" s="30"/>
      <c r="R2179" s="30"/>
      <c r="S2179" s="30"/>
      <c r="T2179" s="30"/>
      <c r="U2179" s="30"/>
      <c r="V2179" s="30" t="s">
        <v>2723</v>
      </c>
      <c r="W2179" s="18"/>
    </row>
    <row r="2180" ht="39.75" customHeight="1">
      <c r="A2180" s="18">
        <v>316.0</v>
      </c>
      <c r="B2180" s="18">
        <v>2026.0</v>
      </c>
      <c r="C2180" s="18" t="s">
        <v>495</v>
      </c>
      <c r="D2180" s="29" t="s">
        <v>728</v>
      </c>
      <c r="E2180" s="30" t="s">
        <v>729</v>
      </c>
      <c r="F2180" s="29">
        <v>5000000.0</v>
      </c>
      <c r="G2180" s="30" t="s">
        <v>507</v>
      </c>
      <c r="H2180" s="30" t="s">
        <v>27</v>
      </c>
      <c r="I2180" s="30" t="s">
        <v>123</v>
      </c>
      <c r="J2180" s="18"/>
      <c r="K2180" s="18"/>
      <c r="L2180" s="71">
        <v>0.0</v>
      </c>
      <c r="M2180" s="18"/>
      <c r="N2180" s="19">
        <v>0.0</v>
      </c>
      <c r="O2180" s="19">
        <v>0.0</v>
      </c>
      <c r="P2180" s="19">
        <f t="shared" si="213"/>
        <v>5000000</v>
      </c>
      <c r="Q2180" s="30"/>
      <c r="R2180" s="30"/>
      <c r="S2180" s="30"/>
      <c r="T2180" s="30"/>
      <c r="U2180" s="30"/>
      <c r="V2180" s="30" t="s">
        <v>3568</v>
      </c>
      <c r="W2180" s="18"/>
    </row>
    <row r="2181" ht="39.75" customHeight="1">
      <c r="A2181" s="18">
        <v>317.0</v>
      </c>
      <c r="B2181" s="18">
        <v>2026.0</v>
      </c>
      <c r="C2181" s="18" t="s">
        <v>495</v>
      </c>
      <c r="D2181" s="29" t="s">
        <v>728</v>
      </c>
      <c r="E2181" s="30" t="s">
        <v>729</v>
      </c>
      <c r="F2181" s="29">
        <v>5000000.0</v>
      </c>
      <c r="G2181" s="30" t="s">
        <v>74</v>
      </c>
      <c r="H2181" s="30" t="s">
        <v>27</v>
      </c>
      <c r="I2181" s="30" t="s">
        <v>67</v>
      </c>
      <c r="J2181" s="18"/>
      <c r="K2181" s="18"/>
      <c r="L2181" s="71">
        <v>0.0</v>
      </c>
      <c r="M2181" s="18"/>
      <c r="N2181" s="19">
        <v>0.0</v>
      </c>
      <c r="O2181" s="19">
        <v>0.0</v>
      </c>
      <c r="P2181" s="19">
        <f t="shared" si="213"/>
        <v>5000000</v>
      </c>
      <c r="Q2181" s="30"/>
      <c r="R2181" s="30"/>
      <c r="S2181" s="30"/>
      <c r="T2181" s="30"/>
      <c r="U2181" s="30"/>
      <c r="V2181" s="30" t="s">
        <v>4870</v>
      </c>
      <c r="W2181" s="18"/>
    </row>
    <row r="2182" ht="39.75" customHeight="1">
      <c r="A2182" s="18">
        <v>318.0</v>
      </c>
      <c r="B2182" s="18">
        <v>2026.0</v>
      </c>
      <c r="C2182" s="18" t="s">
        <v>495</v>
      </c>
      <c r="D2182" s="29" t="s">
        <v>728</v>
      </c>
      <c r="E2182" s="30" t="s">
        <v>729</v>
      </c>
      <c r="F2182" s="29">
        <v>700000.0</v>
      </c>
      <c r="G2182" s="30" t="s">
        <v>1630</v>
      </c>
      <c r="H2182" s="30" t="s">
        <v>27</v>
      </c>
      <c r="I2182" s="30" t="s">
        <v>46</v>
      </c>
      <c r="J2182" s="18"/>
      <c r="K2182" s="18"/>
      <c r="L2182" s="71">
        <v>0.0</v>
      </c>
      <c r="M2182" s="18"/>
      <c r="N2182" s="19">
        <v>0.0</v>
      </c>
      <c r="O2182" s="19">
        <v>0.0</v>
      </c>
      <c r="P2182" s="19">
        <f t="shared" si="213"/>
        <v>700000</v>
      </c>
      <c r="Q2182" s="30"/>
      <c r="R2182" s="30"/>
      <c r="S2182" s="30"/>
      <c r="T2182" s="30"/>
      <c r="U2182" s="30"/>
      <c r="V2182" s="30" t="s">
        <v>4871</v>
      </c>
      <c r="W2182" s="18"/>
    </row>
    <row r="2183" ht="39.75" customHeight="1">
      <c r="A2183" s="18">
        <v>319.0</v>
      </c>
      <c r="B2183" s="18">
        <v>2026.0</v>
      </c>
      <c r="C2183" s="18" t="s">
        <v>495</v>
      </c>
      <c r="D2183" s="29" t="s">
        <v>728</v>
      </c>
      <c r="E2183" s="30" t="s">
        <v>729</v>
      </c>
      <c r="F2183" s="29">
        <v>1000000.0</v>
      </c>
      <c r="G2183" s="30" t="s">
        <v>1630</v>
      </c>
      <c r="H2183" s="30" t="s">
        <v>27</v>
      </c>
      <c r="I2183" s="30" t="s">
        <v>46</v>
      </c>
      <c r="J2183" s="18"/>
      <c r="K2183" s="18"/>
      <c r="L2183" s="71">
        <v>0.0</v>
      </c>
      <c r="M2183" s="18"/>
      <c r="N2183" s="19">
        <v>0.0</v>
      </c>
      <c r="O2183" s="19">
        <v>0.0</v>
      </c>
      <c r="P2183" s="19">
        <f t="shared" si="213"/>
        <v>1000000</v>
      </c>
      <c r="Q2183" s="30"/>
      <c r="R2183" s="30"/>
      <c r="S2183" s="30"/>
      <c r="T2183" s="30"/>
      <c r="U2183" s="30"/>
      <c r="V2183" s="30" t="s">
        <v>4872</v>
      </c>
      <c r="W2183" s="18"/>
    </row>
    <row r="2184" ht="39.75" customHeight="1">
      <c r="A2184" s="18">
        <v>320.0</v>
      </c>
      <c r="B2184" s="18">
        <v>2026.0</v>
      </c>
      <c r="C2184" s="18" t="s">
        <v>495</v>
      </c>
      <c r="D2184" s="29" t="s">
        <v>728</v>
      </c>
      <c r="E2184" s="30" t="s">
        <v>729</v>
      </c>
      <c r="F2184" s="29">
        <v>3000000.0</v>
      </c>
      <c r="G2184" s="30" t="s">
        <v>260</v>
      </c>
      <c r="H2184" s="30" t="s">
        <v>27</v>
      </c>
      <c r="I2184" s="30" t="s">
        <v>67</v>
      </c>
      <c r="J2184" s="18"/>
      <c r="K2184" s="18"/>
      <c r="L2184" s="71">
        <v>0.0</v>
      </c>
      <c r="M2184" s="18"/>
      <c r="N2184" s="19">
        <v>0.0</v>
      </c>
      <c r="O2184" s="19">
        <v>0.0</v>
      </c>
      <c r="P2184" s="19">
        <f t="shared" si="213"/>
        <v>3000000</v>
      </c>
      <c r="Q2184" s="30"/>
      <c r="R2184" s="30"/>
      <c r="S2184" s="30"/>
      <c r="T2184" s="30"/>
      <c r="U2184" s="30"/>
      <c r="V2184" s="30" t="s">
        <v>4873</v>
      </c>
      <c r="W2184" s="18"/>
    </row>
    <row r="2185" ht="39.75" customHeight="1">
      <c r="A2185" s="18">
        <v>321.0</v>
      </c>
      <c r="B2185" s="18">
        <v>2026.0</v>
      </c>
      <c r="C2185" s="18" t="s">
        <v>495</v>
      </c>
      <c r="D2185" s="29" t="s">
        <v>728</v>
      </c>
      <c r="E2185" s="30" t="s">
        <v>729</v>
      </c>
      <c r="F2185" s="29">
        <v>2500000.0</v>
      </c>
      <c r="G2185" s="30" t="s">
        <v>260</v>
      </c>
      <c r="H2185" s="30" t="s">
        <v>27</v>
      </c>
      <c r="I2185" s="30" t="s">
        <v>40</v>
      </c>
      <c r="J2185" s="18"/>
      <c r="K2185" s="18"/>
      <c r="L2185" s="71">
        <v>0.0</v>
      </c>
      <c r="M2185" s="18"/>
      <c r="N2185" s="19">
        <v>0.0</v>
      </c>
      <c r="O2185" s="19">
        <v>0.0</v>
      </c>
      <c r="P2185" s="19">
        <f t="shared" si="213"/>
        <v>2500000</v>
      </c>
      <c r="Q2185" s="30"/>
      <c r="R2185" s="30"/>
      <c r="S2185" s="30"/>
      <c r="T2185" s="30"/>
      <c r="U2185" s="30"/>
      <c r="V2185" s="30" t="s">
        <v>4874</v>
      </c>
      <c r="W2185" s="18"/>
    </row>
    <row r="2186" ht="39.75" customHeight="1">
      <c r="A2186" s="18">
        <v>322.0</v>
      </c>
      <c r="B2186" s="18">
        <v>2026.0</v>
      </c>
      <c r="C2186" s="18" t="s">
        <v>495</v>
      </c>
      <c r="D2186" s="29" t="s">
        <v>728</v>
      </c>
      <c r="E2186" s="30" t="s">
        <v>729</v>
      </c>
      <c r="F2186" s="29">
        <v>3500000.0</v>
      </c>
      <c r="G2186" s="30" t="s">
        <v>66</v>
      </c>
      <c r="H2186" s="30" t="s">
        <v>338</v>
      </c>
      <c r="I2186" s="30" t="s">
        <v>67</v>
      </c>
      <c r="J2186" s="18"/>
      <c r="K2186" s="18"/>
      <c r="L2186" s="71">
        <v>0.0</v>
      </c>
      <c r="M2186" s="18"/>
      <c r="N2186" s="19">
        <v>0.0</v>
      </c>
      <c r="O2186" s="19">
        <v>0.0</v>
      </c>
      <c r="P2186" s="19">
        <f t="shared" si="213"/>
        <v>3500000</v>
      </c>
      <c r="Q2186" s="30"/>
      <c r="R2186" s="30"/>
      <c r="S2186" s="30"/>
      <c r="T2186" s="30"/>
      <c r="U2186" s="30"/>
      <c r="V2186" s="30" t="s">
        <v>4875</v>
      </c>
      <c r="W2186" s="18"/>
    </row>
    <row r="2187" ht="39.75" customHeight="1">
      <c r="A2187" s="18">
        <v>323.0</v>
      </c>
      <c r="B2187" s="18">
        <v>2026.0</v>
      </c>
      <c r="C2187" s="18" t="s">
        <v>495</v>
      </c>
      <c r="D2187" s="29" t="s">
        <v>728</v>
      </c>
      <c r="E2187" s="30" t="s">
        <v>729</v>
      </c>
      <c r="F2187" s="29">
        <v>500000.0</v>
      </c>
      <c r="G2187" s="30" t="s">
        <v>66</v>
      </c>
      <c r="H2187" s="30" t="s">
        <v>4876</v>
      </c>
      <c r="I2187" s="30" t="s">
        <v>80</v>
      </c>
      <c r="J2187" s="18"/>
      <c r="K2187" s="18"/>
      <c r="L2187" s="71">
        <v>0.0</v>
      </c>
      <c r="M2187" s="18"/>
      <c r="N2187" s="19">
        <v>0.0</v>
      </c>
      <c r="O2187" s="19">
        <v>0.0</v>
      </c>
      <c r="P2187" s="19">
        <f t="shared" si="213"/>
        <v>500000</v>
      </c>
      <c r="Q2187" s="30"/>
      <c r="R2187" s="30"/>
      <c r="S2187" s="30"/>
      <c r="T2187" s="30"/>
      <c r="U2187" s="30"/>
      <c r="V2187" s="30" t="s">
        <v>4877</v>
      </c>
      <c r="W2187" s="18"/>
    </row>
    <row r="2188" ht="39.75" customHeight="1">
      <c r="A2188" s="18">
        <v>324.0</v>
      </c>
      <c r="B2188" s="18">
        <v>2026.0</v>
      </c>
      <c r="C2188" s="18" t="s">
        <v>495</v>
      </c>
      <c r="D2188" s="29" t="s">
        <v>728</v>
      </c>
      <c r="E2188" s="30" t="s">
        <v>729</v>
      </c>
      <c r="F2188" s="29">
        <v>1000000.0</v>
      </c>
      <c r="G2188" s="30" t="s">
        <v>1601</v>
      </c>
      <c r="H2188" s="30" t="s">
        <v>4878</v>
      </c>
      <c r="I2188" s="30" t="s">
        <v>463</v>
      </c>
      <c r="J2188" s="18"/>
      <c r="K2188" s="18"/>
      <c r="L2188" s="71">
        <v>0.0</v>
      </c>
      <c r="M2188" s="18"/>
      <c r="N2188" s="19">
        <v>0.0</v>
      </c>
      <c r="O2188" s="19">
        <v>0.0</v>
      </c>
      <c r="P2188" s="19">
        <f t="shared" si="213"/>
        <v>1000000</v>
      </c>
      <c r="Q2188" s="30"/>
      <c r="R2188" s="30"/>
      <c r="S2188" s="30"/>
      <c r="T2188" s="30"/>
      <c r="U2188" s="30"/>
      <c r="V2188" s="30" t="s">
        <v>4879</v>
      </c>
      <c r="W2188" s="18"/>
    </row>
    <row r="2189" ht="39.75" customHeight="1">
      <c r="A2189" s="18">
        <v>325.0</v>
      </c>
      <c r="B2189" s="18">
        <v>2026.0</v>
      </c>
      <c r="C2189" s="18" t="s">
        <v>495</v>
      </c>
      <c r="D2189" s="29" t="s">
        <v>728</v>
      </c>
      <c r="E2189" s="30" t="s">
        <v>729</v>
      </c>
      <c r="F2189" s="29">
        <v>1000000.0</v>
      </c>
      <c r="G2189" s="30" t="s">
        <v>66</v>
      </c>
      <c r="H2189" s="30" t="s">
        <v>4876</v>
      </c>
      <c r="I2189" s="30" t="s">
        <v>80</v>
      </c>
      <c r="J2189" s="18"/>
      <c r="K2189" s="18"/>
      <c r="L2189" s="71">
        <v>0.0</v>
      </c>
      <c r="M2189" s="18"/>
      <c r="N2189" s="19">
        <v>0.0</v>
      </c>
      <c r="O2189" s="19">
        <v>0.0</v>
      </c>
      <c r="P2189" s="19">
        <f t="shared" si="213"/>
        <v>1000000</v>
      </c>
      <c r="Q2189" s="30"/>
      <c r="R2189" s="30"/>
      <c r="S2189" s="30"/>
      <c r="T2189" s="30"/>
      <c r="U2189" s="30"/>
      <c r="V2189" s="30" t="s">
        <v>4880</v>
      </c>
      <c r="W2189" s="18"/>
    </row>
    <row r="2190" ht="39.75" customHeight="1">
      <c r="A2190" s="18">
        <v>326.0</v>
      </c>
      <c r="B2190" s="18">
        <v>2026.0</v>
      </c>
      <c r="C2190" s="18" t="s">
        <v>495</v>
      </c>
      <c r="D2190" s="29" t="s">
        <v>728</v>
      </c>
      <c r="E2190" s="30" t="s">
        <v>729</v>
      </c>
      <c r="F2190" s="29">
        <v>2000000.0</v>
      </c>
      <c r="G2190" s="30" t="s">
        <v>66</v>
      </c>
      <c r="H2190" s="30" t="s">
        <v>27</v>
      </c>
      <c r="I2190" s="30" t="s">
        <v>223</v>
      </c>
      <c r="J2190" s="18"/>
      <c r="K2190" s="18"/>
      <c r="L2190" s="71">
        <v>0.0</v>
      </c>
      <c r="M2190" s="18"/>
      <c r="N2190" s="19">
        <v>0.0</v>
      </c>
      <c r="O2190" s="19">
        <v>0.0</v>
      </c>
      <c r="P2190" s="19">
        <f t="shared" si="213"/>
        <v>2000000</v>
      </c>
      <c r="Q2190" s="30"/>
      <c r="R2190" s="30"/>
      <c r="S2190" s="30"/>
      <c r="T2190" s="30"/>
      <c r="U2190" s="30"/>
      <c r="V2190" s="30" t="s">
        <v>4881</v>
      </c>
      <c r="W2190" s="18"/>
    </row>
    <row r="2191" ht="39.75" customHeight="1">
      <c r="A2191" s="18">
        <v>327.0</v>
      </c>
      <c r="B2191" s="18">
        <v>2026.0</v>
      </c>
      <c r="C2191" s="18" t="s">
        <v>495</v>
      </c>
      <c r="D2191" s="29" t="s">
        <v>728</v>
      </c>
      <c r="E2191" s="30" t="s">
        <v>729</v>
      </c>
      <c r="F2191" s="29">
        <v>2700000.0</v>
      </c>
      <c r="G2191" s="30" t="s">
        <v>66</v>
      </c>
      <c r="H2191" s="30" t="s">
        <v>27</v>
      </c>
      <c r="I2191" s="30" t="s">
        <v>67</v>
      </c>
      <c r="J2191" s="18"/>
      <c r="K2191" s="18"/>
      <c r="L2191" s="71">
        <v>0.0</v>
      </c>
      <c r="M2191" s="18"/>
      <c r="N2191" s="19">
        <v>0.0</v>
      </c>
      <c r="O2191" s="19">
        <v>0.0</v>
      </c>
      <c r="P2191" s="19">
        <f t="shared" si="213"/>
        <v>2700000</v>
      </c>
      <c r="Q2191" s="30"/>
      <c r="R2191" s="30"/>
      <c r="S2191" s="30"/>
      <c r="T2191" s="30"/>
      <c r="U2191" s="30"/>
      <c r="V2191" s="30" t="s">
        <v>1361</v>
      </c>
      <c r="W2191" s="18"/>
    </row>
    <row r="2192" ht="39.75" customHeight="1">
      <c r="A2192" s="18">
        <v>328.0</v>
      </c>
      <c r="B2192" s="18">
        <v>2026.0</v>
      </c>
      <c r="C2192" s="18" t="s">
        <v>495</v>
      </c>
      <c r="D2192" s="29" t="s">
        <v>728</v>
      </c>
      <c r="E2192" s="30" t="s">
        <v>729</v>
      </c>
      <c r="F2192" s="29">
        <v>500000.0</v>
      </c>
      <c r="G2192" s="30" t="s">
        <v>689</v>
      </c>
      <c r="H2192" s="30" t="s">
        <v>27</v>
      </c>
      <c r="I2192" s="30" t="s">
        <v>40</v>
      </c>
      <c r="J2192" s="18"/>
      <c r="K2192" s="18"/>
      <c r="L2192" s="71">
        <v>0.0</v>
      </c>
      <c r="M2192" s="18"/>
      <c r="N2192" s="19">
        <v>0.0</v>
      </c>
      <c r="O2192" s="19">
        <v>0.0</v>
      </c>
      <c r="P2192" s="19">
        <f t="shared" si="213"/>
        <v>500000</v>
      </c>
      <c r="Q2192" s="30"/>
      <c r="R2192" s="30"/>
      <c r="S2192" s="30"/>
      <c r="T2192" s="30"/>
      <c r="U2192" s="30"/>
      <c r="V2192" s="30" t="s">
        <v>4882</v>
      </c>
      <c r="W2192" s="18"/>
    </row>
    <row r="2193" ht="39.75" customHeight="1">
      <c r="A2193" s="18">
        <v>329.0</v>
      </c>
      <c r="B2193" s="18">
        <v>2026.0</v>
      </c>
      <c r="C2193" s="18" t="s">
        <v>495</v>
      </c>
      <c r="D2193" s="29" t="s">
        <v>728</v>
      </c>
      <c r="E2193" s="30" t="s">
        <v>729</v>
      </c>
      <c r="F2193" s="29">
        <v>300000.0</v>
      </c>
      <c r="G2193" s="30" t="s">
        <v>26</v>
      </c>
      <c r="H2193" s="30" t="s">
        <v>27</v>
      </c>
      <c r="I2193" s="30" t="s">
        <v>46</v>
      </c>
      <c r="J2193" s="18"/>
      <c r="K2193" s="18"/>
      <c r="L2193" s="71">
        <v>0.0</v>
      </c>
      <c r="M2193" s="18"/>
      <c r="N2193" s="19">
        <v>0.0</v>
      </c>
      <c r="O2193" s="19">
        <v>0.0</v>
      </c>
      <c r="P2193" s="19">
        <f t="shared" si="213"/>
        <v>300000</v>
      </c>
      <c r="Q2193" s="30"/>
      <c r="R2193" s="30"/>
      <c r="S2193" s="30"/>
      <c r="T2193" s="30"/>
      <c r="U2193" s="30"/>
      <c r="V2193" s="30" t="s">
        <v>4883</v>
      </c>
      <c r="W2193" s="18"/>
    </row>
    <row r="2194" ht="39.75" customHeight="1">
      <c r="A2194" s="18">
        <v>330.0</v>
      </c>
      <c r="B2194" s="18">
        <v>2026.0</v>
      </c>
      <c r="C2194" s="18" t="s">
        <v>495</v>
      </c>
      <c r="D2194" s="29" t="s">
        <v>728</v>
      </c>
      <c r="E2194" s="30" t="s">
        <v>729</v>
      </c>
      <c r="F2194" s="29">
        <v>2000000.0</v>
      </c>
      <c r="G2194" s="30" t="s">
        <v>507</v>
      </c>
      <c r="H2194" s="30" t="s">
        <v>27</v>
      </c>
      <c r="I2194" s="30" t="s">
        <v>40</v>
      </c>
      <c r="J2194" s="18"/>
      <c r="K2194" s="18"/>
      <c r="L2194" s="71">
        <v>0.0</v>
      </c>
      <c r="M2194" s="18"/>
      <c r="N2194" s="19">
        <v>0.0</v>
      </c>
      <c r="O2194" s="19">
        <v>0.0</v>
      </c>
      <c r="P2194" s="19">
        <f t="shared" si="213"/>
        <v>2000000</v>
      </c>
      <c r="Q2194" s="30"/>
      <c r="R2194" s="30"/>
      <c r="S2194" s="30"/>
      <c r="T2194" s="30"/>
      <c r="U2194" s="30"/>
      <c r="V2194" s="30" t="s">
        <v>4846</v>
      </c>
      <c r="W2194" s="18"/>
    </row>
    <row r="2195" ht="39.75" customHeight="1">
      <c r="A2195" s="18">
        <v>331.0</v>
      </c>
      <c r="B2195" s="18">
        <v>2026.0</v>
      </c>
      <c r="C2195" s="18" t="s">
        <v>495</v>
      </c>
      <c r="D2195" s="29" t="s">
        <v>728</v>
      </c>
      <c r="E2195" s="30" t="s">
        <v>729</v>
      </c>
      <c r="F2195" s="29">
        <v>1000000.0</v>
      </c>
      <c r="G2195" s="30" t="s">
        <v>507</v>
      </c>
      <c r="H2195" s="30" t="s">
        <v>541</v>
      </c>
      <c r="I2195" s="30" t="s">
        <v>67</v>
      </c>
      <c r="J2195" s="18"/>
      <c r="K2195" s="18"/>
      <c r="L2195" s="71">
        <v>0.0</v>
      </c>
      <c r="M2195" s="18"/>
      <c r="N2195" s="19">
        <v>0.0</v>
      </c>
      <c r="O2195" s="19">
        <v>0.0</v>
      </c>
      <c r="P2195" s="19">
        <f t="shared" si="213"/>
        <v>1000000</v>
      </c>
      <c r="Q2195" s="30"/>
      <c r="R2195" s="30"/>
      <c r="S2195" s="30"/>
      <c r="T2195" s="30"/>
      <c r="U2195" s="30"/>
      <c r="V2195" s="30" t="s">
        <v>4884</v>
      </c>
      <c r="W2195" s="18"/>
    </row>
    <row r="2196" ht="39.75" customHeight="1">
      <c r="A2196" s="18">
        <v>332.0</v>
      </c>
      <c r="B2196" s="18">
        <v>2026.0</v>
      </c>
      <c r="C2196" s="18" t="s">
        <v>495</v>
      </c>
      <c r="D2196" s="29" t="s">
        <v>728</v>
      </c>
      <c r="E2196" s="30" t="s">
        <v>729</v>
      </c>
      <c r="F2196" s="29">
        <v>2000000.0</v>
      </c>
      <c r="G2196" s="30" t="s">
        <v>260</v>
      </c>
      <c r="H2196" s="30" t="s">
        <v>1673</v>
      </c>
      <c r="I2196" s="30" t="s">
        <v>80</v>
      </c>
      <c r="J2196" s="18"/>
      <c r="K2196" s="18"/>
      <c r="L2196" s="71">
        <v>0.0</v>
      </c>
      <c r="M2196" s="18"/>
      <c r="N2196" s="19">
        <v>0.0</v>
      </c>
      <c r="O2196" s="19">
        <v>0.0</v>
      </c>
      <c r="P2196" s="19">
        <f t="shared" si="213"/>
        <v>2000000</v>
      </c>
      <c r="Q2196" s="30"/>
      <c r="R2196" s="30"/>
      <c r="S2196" s="30"/>
      <c r="T2196" s="30"/>
      <c r="U2196" s="30"/>
      <c r="V2196" s="30" t="s">
        <v>4885</v>
      </c>
      <c r="W2196" s="18"/>
    </row>
    <row r="2197" ht="39.75" customHeight="1">
      <c r="A2197" s="18">
        <v>333.0</v>
      </c>
      <c r="B2197" s="18">
        <v>2026.0</v>
      </c>
      <c r="C2197" s="18" t="s">
        <v>495</v>
      </c>
      <c r="D2197" s="29" t="s">
        <v>728</v>
      </c>
      <c r="E2197" s="30" t="s">
        <v>729</v>
      </c>
      <c r="F2197" s="29">
        <v>3000000.0</v>
      </c>
      <c r="G2197" s="30" t="s">
        <v>260</v>
      </c>
      <c r="H2197" s="30" t="s">
        <v>97</v>
      </c>
      <c r="I2197" s="30" t="s">
        <v>80</v>
      </c>
      <c r="J2197" s="18"/>
      <c r="K2197" s="18"/>
      <c r="L2197" s="71">
        <v>0.0</v>
      </c>
      <c r="M2197" s="18"/>
      <c r="N2197" s="19">
        <v>0.0</v>
      </c>
      <c r="O2197" s="19">
        <v>0.0</v>
      </c>
      <c r="P2197" s="19">
        <f t="shared" si="213"/>
        <v>3000000</v>
      </c>
      <c r="Q2197" s="30"/>
      <c r="R2197" s="30"/>
      <c r="S2197" s="30"/>
      <c r="T2197" s="30"/>
      <c r="U2197" s="30"/>
      <c r="V2197" s="30" t="s">
        <v>4886</v>
      </c>
      <c r="W2197" s="18"/>
    </row>
    <row r="2198" ht="39.75" customHeight="1">
      <c r="A2198" s="18">
        <v>334.0</v>
      </c>
      <c r="B2198" s="18">
        <v>2026.0</v>
      </c>
      <c r="C2198" s="18" t="s">
        <v>495</v>
      </c>
      <c r="D2198" s="29" t="s">
        <v>728</v>
      </c>
      <c r="E2198" s="30" t="s">
        <v>729</v>
      </c>
      <c r="F2198" s="29">
        <v>2000000.0</v>
      </c>
      <c r="G2198" s="30" t="s">
        <v>260</v>
      </c>
      <c r="H2198" s="30" t="s">
        <v>180</v>
      </c>
      <c r="I2198" s="30" t="s">
        <v>80</v>
      </c>
      <c r="J2198" s="18"/>
      <c r="K2198" s="18"/>
      <c r="L2198" s="71">
        <v>0.0</v>
      </c>
      <c r="M2198" s="18"/>
      <c r="N2198" s="19">
        <v>0.0</v>
      </c>
      <c r="O2198" s="19">
        <v>0.0</v>
      </c>
      <c r="P2198" s="19">
        <f t="shared" si="213"/>
        <v>2000000</v>
      </c>
      <c r="Q2198" s="30"/>
      <c r="R2198" s="30"/>
      <c r="S2198" s="30"/>
      <c r="T2198" s="30"/>
      <c r="U2198" s="30"/>
      <c r="V2198" s="30" t="s">
        <v>4887</v>
      </c>
      <c r="W2198" s="18"/>
    </row>
    <row r="2199" ht="39.75" customHeight="1">
      <c r="A2199" s="18">
        <v>335.0</v>
      </c>
      <c r="B2199" s="18">
        <v>2026.0</v>
      </c>
      <c r="C2199" s="18" t="s">
        <v>495</v>
      </c>
      <c r="D2199" s="29" t="s">
        <v>728</v>
      </c>
      <c r="E2199" s="30" t="s">
        <v>729</v>
      </c>
      <c r="F2199" s="29">
        <v>2000000.0</v>
      </c>
      <c r="G2199" s="30" t="s">
        <v>260</v>
      </c>
      <c r="H2199" s="30" t="s">
        <v>79</v>
      </c>
      <c r="I2199" s="30" t="s">
        <v>80</v>
      </c>
      <c r="J2199" s="18"/>
      <c r="K2199" s="18"/>
      <c r="L2199" s="71">
        <v>0.0</v>
      </c>
      <c r="M2199" s="18"/>
      <c r="N2199" s="19">
        <v>0.0</v>
      </c>
      <c r="O2199" s="19">
        <v>0.0</v>
      </c>
      <c r="P2199" s="19">
        <f t="shared" si="213"/>
        <v>2000000</v>
      </c>
      <c r="Q2199" s="30"/>
      <c r="R2199" s="30"/>
      <c r="S2199" s="30"/>
      <c r="T2199" s="30"/>
      <c r="U2199" s="30"/>
      <c r="V2199" s="30" t="s">
        <v>4888</v>
      </c>
      <c r="W2199" s="18"/>
    </row>
    <row r="2200" ht="39.75" customHeight="1">
      <c r="A2200" s="18">
        <v>336.0</v>
      </c>
      <c r="B2200" s="18">
        <v>2026.0</v>
      </c>
      <c r="C2200" s="18" t="s">
        <v>495</v>
      </c>
      <c r="D2200" s="29" t="s">
        <v>728</v>
      </c>
      <c r="E2200" s="30" t="s">
        <v>729</v>
      </c>
      <c r="F2200" s="29">
        <v>1000000.0</v>
      </c>
      <c r="G2200" s="30" t="s">
        <v>260</v>
      </c>
      <c r="H2200" s="30" t="s">
        <v>129</v>
      </c>
      <c r="I2200" s="30" t="s">
        <v>80</v>
      </c>
      <c r="J2200" s="18"/>
      <c r="K2200" s="18"/>
      <c r="L2200" s="71">
        <v>0.0</v>
      </c>
      <c r="M2200" s="18"/>
      <c r="N2200" s="19">
        <v>0.0</v>
      </c>
      <c r="O2200" s="19">
        <v>0.0</v>
      </c>
      <c r="P2200" s="19">
        <f t="shared" si="213"/>
        <v>1000000</v>
      </c>
      <c r="Q2200" s="30"/>
      <c r="R2200" s="30"/>
      <c r="S2200" s="30"/>
      <c r="T2200" s="30"/>
      <c r="U2200" s="30"/>
      <c r="V2200" s="30" t="s">
        <v>4889</v>
      </c>
      <c r="W2200" s="18"/>
    </row>
    <row r="2201" ht="39.75" customHeight="1">
      <c r="A2201" s="18">
        <v>337.0</v>
      </c>
      <c r="B2201" s="18">
        <v>2026.0</v>
      </c>
      <c r="C2201" s="18" t="s">
        <v>495</v>
      </c>
      <c r="D2201" s="29" t="s">
        <v>728</v>
      </c>
      <c r="E2201" s="30" t="s">
        <v>729</v>
      </c>
      <c r="F2201" s="29">
        <v>2000000.0</v>
      </c>
      <c r="G2201" s="30" t="s">
        <v>66</v>
      </c>
      <c r="H2201" s="30" t="s">
        <v>97</v>
      </c>
      <c r="I2201" s="30" t="s">
        <v>67</v>
      </c>
      <c r="J2201" s="18"/>
      <c r="K2201" s="18"/>
      <c r="L2201" s="71">
        <v>0.0</v>
      </c>
      <c r="M2201" s="18"/>
      <c r="N2201" s="19">
        <v>0.0</v>
      </c>
      <c r="O2201" s="19">
        <v>0.0</v>
      </c>
      <c r="P2201" s="19">
        <f t="shared" si="213"/>
        <v>2000000</v>
      </c>
      <c r="Q2201" s="30"/>
      <c r="R2201" s="30"/>
      <c r="S2201" s="30"/>
      <c r="T2201" s="30"/>
      <c r="U2201" s="30"/>
      <c r="V2201" s="30" t="s">
        <v>4890</v>
      </c>
      <c r="W2201" s="18"/>
    </row>
    <row r="2202" ht="39.75" customHeight="1">
      <c r="A2202" s="18">
        <v>338.0</v>
      </c>
      <c r="B2202" s="18">
        <v>2026.0</v>
      </c>
      <c r="C2202" s="18" t="s">
        <v>495</v>
      </c>
      <c r="D2202" s="29" t="s">
        <v>728</v>
      </c>
      <c r="E2202" s="30" t="s">
        <v>729</v>
      </c>
      <c r="F2202" s="29">
        <v>3000000.0</v>
      </c>
      <c r="G2202" s="30" t="s">
        <v>66</v>
      </c>
      <c r="H2202" s="30" t="s">
        <v>27</v>
      </c>
      <c r="I2202" s="30" t="s">
        <v>67</v>
      </c>
      <c r="J2202" s="18"/>
      <c r="K2202" s="18"/>
      <c r="L2202" s="71">
        <v>0.0</v>
      </c>
      <c r="M2202" s="18"/>
      <c r="N2202" s="19">
        <v>0.0</v>
      </c>
      <c r="O2202" s="19">
        <v>0.0</v>
      </c>
      <c r="P2202" s="19">
        <f t="shared" si="213"/>
        <v>3000000</v>
      </c>
      <c r="Q2202" s="30"/>
      <c r="R2202" s="30"/>
      <c r="S2202" s="30"/>
      <c r="T2202" s="30"/>
      <c r="U2202" s="30"/>
      <c r="V2202" s="30" t="s">
        <v>4891</v>
      </c>
      <c r="W2202" s="18"/>
    </row>
    <row r="2203" ht="39.75" customHeight="1">
      <c r="A2203" s="18">
        <v>339.0</v>
      </c>
      <c r="B2203" s="18">
        <v>2026.0</v>
      </c>
      <c r="C2203" s="18" t="s">
        <v>495</v>
      </c>
      <c r="D2203" s="29" t="s">
        <v>728</v>
      </c>
      <c r="E2203" s="30" t="s">
        <v>729</v>
      </c>
      <c r="F2203" s="29">
        <v>3000000.0</v>
      </c>
      <c r="G2203" s="30" t="s">
        <v>74</v>
      </c>
      <c r="H2203" s="30" t="s">
        <v>27</v>
      </c>
      <c r="I2203" s="30" t="s">
        <v>67</v>
      </c>
      <c r="J2203" s="18"/>
      <c r="K2203" s="18"/>
      <c r="L2203" s="71">
        <v>0.0</v>
      </c>
      <c r="M2203" s="18"/>
      <c r="N2203" s="19">
        <v>0.0</v>
      </c>
      <c r="O2203" s="19">
        <v>0.0</v>
      </c>
      <c r="P2203" s="19">
        <f t="shared" si="213"/>
        <v>3000000</v>
      </c>
      <c r="Q2203" s="30"/>
      <c r="R2203" s="30"/>
      <c r="S2203" s="30"/>
      <c r="T2203" s="30"/>
      <c r="U2203" s="30"/>
      <c r="V2203" s="30" t="s">
        <v>4892</v>
      </c>
      <c r="W2203" s="18"/>
    </row>
    <row r="2204" ht="39.75" customHeight="1">
      <c r="A2204" s="18">
        <v>340.0</v>
      </c>
      <c r="B2204" s="18">
        <v>2026.0</v>
      </c>
      <c r="C2204" s="18" t="s">
        <v>495</v>
      </c>
      <c r="D2204" s="29" t="s">
        <v>728</v>
      </c>
      <c r="E2204" s="30" t="s">
        <v>729</v>
      </c>
      <c r="F2204" s="29">
        <v>3500000.0</v>
      </c>
      <c r="G2204" s="30" t="s">
        <v>66</v>
      </c>
      <c r="H2204" s="30" t="s">
        <v>27</v>
      </c>
      <c r="I2204" s="30" t="s">
        <v>67</v>
      </c>
      <c r="J2204" s="18"/>
      <c r="K2204" s="18"/>
      <c r="L2204" s="71">
        <v>0.0</v>
      </c>
      <c r="M2204" s="18"/>
      <c r="N2204" s="19">
        <v>0.0</v>
      </c>
      <c r="O2204" s="19">
        <v>0.0</v>
      </c>
      <c r="P2204" s="19">
        <f t="shared" si="213"/>
        <v>3500000</v>
      </c>
      <c r="Q2204" s="30"/>
      <c r="R2204" s="30"/>
      <c r="S2204" s="30"/>
      <c r="T2204" s="30"/>
      <c r="U2204" s="30"/>
      <c r="V2204" s="30" t="s">
        <v>4893</v>
      </c>
      <c r="W2204" s="18"/>
    </row>
    <row r="2205" ht="39.75" customHeight="1">
      <c r="A2205" s="18">
        <v>341.0</v>
      </c>
      <c r="B2205" s="18">
        <v>2026.0</v>
      </c>
      <c r="C2205" s="18" t="s">
        <v>495</v>
      </c>
      <c r="D2205" s="29" t="s">
        <v>728</v>
      </c>
      <c r="E2205" s="30" t="s">
        <v>729</v>
      </c>
      <c r="F2205" s="29">
        <v>1800000.0</v>
      </c>
      <c r="G2205" s="30" t="s">
        <v>66</v>
      </c>
      <c r="H2205" s="30" t="s">
        <v>97</v>
      </c>
      <c r="I2205" s="30" t="s">
        <v>223</v>
      </c>
      <c r="J2205" s="18"/>
      <c r="K2205" s="18"/>
      <c r="L2205" s="71">
        <v>0.0</v>
      </c>
      <c r="M2205" s="18"/>
      <c r="N2205" s="19">
        <v>0.0</v>
      </c>
      <c r="O2205" s="19">
        <v>0.0</v>
      </c>
      <c r="P2205" s="19">
        <f t="shared" si="213"/>
        <v>1800000</v>
      </c>
      <c r="Q2205" s="30"/>
      <c r="R2205" s="30"/>
      <c r="S2205" s="30"/>
      <c r="T2205" s="30"/>
      <c r="U2205" s="30"/>
      <c r="V2205" s="30" t="s">
        <v>4894</v>
      </c>
      <c r="W2205" s="18"/>
    </row>
    <row r="2206" ht="39.75" customHeight="1">
      <c r="A2206" s="17">
        <v>342.0</v>
      </c>
      <c r="B2206" s="18">
        <v>2026.0</v>
      </c>
      <c r="C2206" s="18" t="s">
        <v>495</v>
      </c>
      <c r="D2206" s="29" t="s">
        <v>728</v>
      </c>
      <c r="E2206" s="30" t="s">
        <v>729</v>
      </c>
      <c r="F2206" s="29">
        <v>9700000.0</v>
      </c>
      <c r="G2206" s="30" t="s">
        <v>66</v>
      </c>
      <c r="H2206" s="30" t="s">
        <v>27</v>
      </c>
      <c r="I2206" s="30" t="s">
        <v>67</v>
      </c>
      <c r="J2206" s="18"/>
      <c r="K2206" s="18"/>
      <c r="L2206" s="71">
        <v>0.0</v>
      </c>
      <c r="M2206" s="18"/>
      <c r="N2206" s="19">
        <v>0.0</v>
      </c>
      <c r="O2206" s="19">
        <v>0.0</v>
      </c>
      <c r="P2206" s="19">
        <f t="shared" si="213"/>
        <v>9700000</v>
      </c>
      <c r="Q2206" s="30"/>
      <c r="R2206" s="30"/>
      <c r="S2206" s="30"/>
      <c r="T2206" s="30"/>
      <c r="U2206" s="30"/>
      <c r="V2206" s="30" t="s">
        <v>4847</v>
      </c>
      <c r="W2206" s="18"/>
    </row>
    <row r="2207" ht="39.75" customHeight="1">
      <c r="A2207" s="17">
        <v>343.0</v>
      </c>
      <c r="B2207" s="18">
        <v>2026.0</v>
      </c>
      <c r="C2207" s="18" t="s">
        <v>495</v>
      </c>
      <c r="D2207" s="29" t="s">
        <v>728</v>
      </c>
      <c r="E2207" s="30" t="s">
        <v>729</v>
      </c>
      <c r="F2207" s="29">
        <v>4000000.0</v>
      </c>
      <c r="G2207" s="30" t="s">
        <v>507</v>
      </c>
      <c r="H2207" s="30" t="s">
        <v>75</v>
      </c>
      <c r="I2207" s="30" t="s">
        <v>80</v>
      </c>
      <c r="J2207" s="18"/>
      <c r="K2207" s="18"/>
      <c r="L2207" s="71">
        <v>0.0</v>
      </c>
      <c r="M2207" s="18"/>
      <c r="N2207" s="19">
        <v>0.0</v>
      </c>
      <c r="O2207" s="19">
        <v>0.0</v>
      </c>
      <c r="P2207" s="19">
        <f t="shared" si="213"/>
        <v>4000000</v>
      </c>
      <c r="Q2207" s="30"/>
      <c r="R2207" s="30"/>
      <c r="S2207" s="30"/>
      <c r="T2207" s="30"/>
      <c r="U2207" s="30"/>
      <c r="V2207" s="30" t="s">
        <v>4895</v>
      </c>
      <c r="W2207" s="18"/>
    </row>
    <row r="2208" ht="39.75" customHeight="1">
      <c r="A2208" s="17">
        <v>344.0</v>
      </c>
      <c r="B2208" s="18">
        <v>2026.0</v>
      </c>
      <c r="C2208" s="18" t="s">
        <v>495</v>
      </c>
      <c r="D2208" s="29" t="s">
        <v>728</v>
      </c>
      <c r="E2208" s="30" t="s">
        <v>729</v>
      </c>
      <c r="F2208" s="29">
        <v>1000000.0</v>
      </c>
      <c r="G2208" s="30" t="s">
        <v>507</v>
      </c>
      <c r="H2208" s="30" t="s">
        <v>450</v>
      </c>
      <c r="I2208" s="30" t="s">
        <v>80</v>
      </c>
      <c r="J2208" s="18"/>
      <c r="K2208" s="18"/>
      <c r="L2208" s="71">
        <v>0.0</v>
      </c>
      <c r="M2208" s="18"/>
      <c r="N2208" s="19">
        <v>0.0</v>
      </c>
      <c r="O2208" s="19">
        <v>0.0</v>
      </c>
      <c r="P2208" s="19">
        <f t="shared" si="213"/>
        <v>1000000</v>
      </c>
      <c r="Q2208" s="30"/>
      <c r="R2208" s="30"/>
      <c r="S2208" s="30"/>
      <c r="T2208" s="30"/>
      <c r="U2208" s="30"/>
      <c r="V2208" s="30" t="s">
        <v>4896</v>
      </c>
      <c r="W2208" s="18"/>
    </row>
    <row r="2209" ht="39.75" customHeight="1">
      <c r="A2209" s="17">
        <v>345.0</v>
      </c>
      <c r="B2209" s="18">
        <v>2026.0</v>
      </c>
      <c r="C2209" s="18" t="s">
        <v>495</v>
      </c>
      <c r="D2209" s="29" t="s">
        <v>728</v>
      </c>
      <c r="E2209" s="30" t="s">
        <v>729</v>
      </c>
      <c r="F2209" s="29">
        <v>5000000.0</v>
      </c>
      <c r="G2209" s="30" t="s">
        <v>66</v>
      </c>
      <c r="H2209" s="30" t="s">
        <v>97</v>
      </c>
      <c r="I2209" s="30" t="s">
        <v>80</v>
      </c>
      <c r="J2209" s="18"/>
      <c r="K2209" s="18"/>
      <c r="L2209" s="71">
        <v>0.0</v>
      </c>
      <c r="M2209" s="18"/>
      <c r="N2209" s="19">
        <v>0.0</v>
      </c>
      <c r="O2209" s="19">
        <v>0.0</v>
      </c>
      <c r="P2209" s="19">
        <f t="shared" si="213"/>
        <v>5000000</v>
      </c>
      <c r="Q2209" s="30"/>
      <c r="R2209" s="30"/>
      <c r="S2209" s="30"/>
      <c r="T2209" s="30"/>
      <c r="U2209" s="30"/>
      <c r="V2209" s="30" t="s">
        <v>4897</v>
      </c>
      <c r="W2209" s="18"/>
    </row>
    <row r="2210" ht="39.75" customHeight="1">
      <c r="A2210" s="17">
        <v>346.0</v>
      </c>
      <c r="B2210" s="18">
        <v>2026.0</v>
      </c>
      <c r="C2210" s="18" t="s">
        <v>495</v>
      </c>
      <c r="D2210" s="29" t="s">
        <v>728</v>
      </c>
      <c r="E2210" s="30" t="s">
        <v>729</v>
      </c>
      <c r="F2210" s="29">
        <v>2000000.0</v>
      </c>
      <c r="G2210" s="30" t="s">
        <v>260</v>
      </c>
      <c r="H2210" s="30" t="s">
        <v>27</v>
      </c>
      <c r="I2210" s="30" t="s">
        <v>67</v>
      </c>
      <c r="J2210" s="18"/>
      <c r="K2210" s="18"/>
      <c r="L2210" s="71">
        <v>0.0</v>
      </c>
      <c r="M2210" s="18"/>
      <c r="N2210" s="19">
        <v>0.0</v>
      </c>
      <c r="O2210" s="19">
        <v>0.0</v>
      </c>
      <c r="P2210" s="19">
        <f t="shared" si="213"/>
        <v>2000000</v>
      </c>
      <c r="Q2210" s="30"/>
      <c r="R2210" s="30"/>
      <c r="S2210" s="30"/>
      <c r="T2210" s="30"/>
      <c r="U2210" s="30"/>
      <c r="V2210" s="30" t="s">
        <v>4898</v>
      </c>
      <c r="W2210" s="18"/>
    </row>
    <row r="2211" ht="39.75" customHeight="1">
      <c r="A2211" s="17">
        <v>347.0</v>
      </c>
      <c r="B2211" s="18">
        <v>2026.0</v>
      </c>
      <c r="C2211" s="18" t="s">
        <v>495</v>
      </c>
      <c r="D2211" s="29" t="s">
        <v>728</v>
      </c>
      <c r="E2211" s="30" t="s">
        <v>729</v>
      </c>
      <c r="F2211" s="29">
        <v>5000000.0</v>
      </c>
      <c r="G2211" s="30" t="s">
        <v>260</v>
      </c>
      <c r="H2211" s="30" t="s">
        <v>27</v>
      </c>
      <c r="I2211" s="30" t="s">
        <v>67</v>
      </c>
      <c r="J2211" s="18"/>
      <c r="K2211" s="18"/>
      <c r="L2211" s="71">
        <v>0.0</v>
      </c>
      <c r="M2211" s="18"/>
      <c r="N2211" s="19">
        <v>0.0</v>
      </c>
      <c r="O2211" s="19">
        <v>0.0</v>
      </c>
      <c r="P2211" s="19">
        <f t="shared" si="213"/>
        <v>5000000</v>
      </c>
      <c r="Q2211" s="30"/>
      <c r="R2211" s="30"/>
      <c r="S2211" s="30"/>
      <c r="T2211" s="30"/>
      <c r="U2211" s="30"/>
      <c r="V2211" s="30" t="s">
        <v>4898</v>
      </c>
      <c r="W2211" s="18"/>
    </row>
    <row r="2212" ht="39.75" customHeight="1">
      <c r="A2212" s="17">
        <v>348.0</v>
      </c>
      <c r="B2212" s="18">
        <v>2026.0</v>
      </c>
      <c r="C2212" s="18" t="s">
        <v>495</v>
      </c>
      <c r="D2212" s="29" t="s">
        <v>728</v>
      </c>
      <c r="E2212" s="30" t="s">
        <v>729</v>
      </c>
      <c r="F2212" s="29">
        <v>2000000.0</v>
      </c>
      <c r="G2212" s="30" t="s">
        <v>260</v>
      </c>
      <c r="H2212" s="30" t="s">
        <v>27</v>
      </c>
      <c r="I2212" s="30" t="s">
        <v>67</v>
      </c>
      <c r="J2212" s="18"/>
      <c r="K2212" s="18"/>
      <c r="L2212" s="71">
        <v>0.0</v>
      </c>
      <c r="M2212" s="18"/>
      <c r="N2212" s="19">
        <v>0.0</v>
      </c>
      <c r="O2212" s="19">
        <v>0.0</v>
      </c>
      <c r="P2212" s="19">
        <f t="shared" si="213"/>
        <v>2000000</v>
      </c>
      <c r="Q2212" s="30"/>
      <c r="R2212" s="30"/>
      <c r="S2212" s="30"/>
      <c r="T2212" s="30"/>
      <c r="U2212" s="30"/>
      <c r="V2212" s="30" t="s">
        <v>4899</v>
      </c>
      <c r="W2212" s="18"/>
    </row>
    <row r="2213" ht="39.75" customHeight="1">
      <c r="A2213" s="17">
        <v>349.0</v>
      </c>
      <c r="B2213" s="18">
        <v>2026.0</v>
      </c>
      <c r="C2213" s="18" t="s">
        <v>495</v>
      </c>
      <c r="D2213" s="29" t="s">
        <v>728</v>
      </c>
      <c r="E2213" s="30" t="s">
        <v>729</v>
      </c>
      <c r="F2213" s="29">
        <v>4000000.0</v>
      </c>
      <c r="G2213" s="30" t="s">
        <v>507</v>
      </c>
      <c r="H2213" s="30" t="s">
        <v>27</v>
      </c>
      <c r="I2213" s="30" t="s">
        <v>40</v>
      </c>
      <c r="J2213" s="18"/>
      <c r="K2213" s="18"/>
      <c r="L2213" s="71">
        <v>0.0</v>
      </c>
      <c r="M2213" s="18"/>
      <c r="N2213" s="19">
        <v>0.0</v>
      </c>
      <c r="O2213" s="19">
        <v>0.0</v>
      </c>
      <c r="P2213" s="19">
        <f t="shared" si="213"/>
        <v>4000000</v>
      </c>
      <c r="Q2213" s="30"/>
      <c r="R2213" s="30"/>
      <c r="S2213" s="30"/>
      <c r="T2213" s="30"/>
      <c r="U2213" s="30"/>
      <c r="V2213" s="30" t="s">
        <v>4900</v>
      </c>
      <c r="W2213" s="18"/>
    </row>
    <row r="2214" ht="39.75" customHeight="1">
      <c r="A2214" s="17">
        <v>350.0</v>
      </c>
      <c r="B2214" s="18">
        <v>2026.0</v>
      </c>
      <c r="C2214" s="18" t="s">
        <v>495</v>
      </c>
      <c r="D2214" s="29" t="s">
        <v>728</v>
      </c>
      <c r="E2214" s="30" t="s">
        <v>729</v>
      </c>
      <c r="F2214" s="29">
        <v>1000000.0</v>
      </c>
      <c r="G2214" s="30" t="s">
        <v>507</v>
      </c>
      <c r="H2214" s="30" t="s">
        <v>27</v>
      </c>
      <c r="I2214" s="30" t="s">
        <v>40</v>
      </c>
      <c r="J2214" s="18"/>
      <c r="K2214" s="18"/>
      <c r="L2214" s="71">
        <v>0.0</v>
      </c>
      <c r="M2214" s="18"/>
      <c r="N2214" s="19">
        <v>0.0</v>
      </c>
      <c r="O2214" s="19">
        <v>0.0</v>
      </c>
      <c r="P2214" s="19">
        <f t="shared" si="213"/>
        <v>1000000</v>
      </c>
      <c r="Q2214" s="30"/>
      <c r="R2214" s="30"/>
      <c r="S2214" s="30"/>
      <c r="T2214" s="30"/>
      <c r="U2214" s="30"/>
      <c r="V2214" s="30" t="s">
        <v>4901</v>
      </c>
      <c r="W2214" s="18"/>
    </row>
    <row r="2215" ht="39.75" customHeight="1">
      <c r="A2215" s="17">
        <v>351.0</v>
      </c>
      <c r="B2215" s="18">
        <v>2026.0</v>
      </c>
      <c r="C2215" s="18" t="s">
        <v>495</v>
      </c>
      <c r="D2215" s="29" t="s">
        <v>728</v>
      </c>
      <c r="E2215" s="30" t="s">
        <v>729</v>
      </c>
      <c r="F2215" s="29">
        <v>1000000.0</v>
      </c>
      <c r="G2215" s="30" t="s">
        <v>507</v>
      </c>
      <c r="H2215" s="30" t="s">
        <v>79</v>
      </c>
      <c r="I2215" s="30" t="s">
        <v>80</v>
      </c>
      <c r="J2215" s="18"/>
      <c r="K2215" s="18"/>
      <c r="L2215" s="71">
        <v>0.0</v>
      </c>
      <c r="M2215" s="18"/>
      <c r="N2215" s="19">
        <v>0.0</v>
      </c>
      <c r="O2215" s="19">
        <v>0.0</v>
      </c>
      <c r="P2215" s="19">
        <f t="shared" si="213"/>
        <v>1000000</v>
      </c>
      <c r="Q2215" s="30"/>
      <c r="R2215" s="30"/>
      <c r="S2215" s="30"/>
      <c r="T2215" s="30"/>
      <c r="U2215" s="30"/>
      <c r="V2215" s="30" t="s">
        <v>4902</v>
      </c>
      <c r="W2215" s="18"/>
    </row>
    <row r="2216" ht="39.75" customHeight="1">
      <c r="A2216" s="17">
        <v>352.0</v>
      </c>
      <c r="B2216" s="18">
        <v>2026.0</v>
      </c>
      <c r="C2216" s="18" t="s">
        <v>495</v>
      </c>
      <c r="D2216" s="29" t="s">
        <v>728</v>
      </c>
      <c r="E2216" s="30" t="s">
        <v>729</v>
      </c>
      <c r="F2216" s="29">
        <v>1500000.0</v>
      </c>
      <c r="G2216" s="30" t="s">
        <v>1630</v>
      </c>
      <c r="H2216" s="30" t="s">
        <v>27</v>
      </c>
      <c r="I2216" s="30" t="s">
        <v>444</v>
      </c>
      <c r="J2216" s="18"/>
      <c r="K2216" s="18"/>
      <c r="L2216" s="71">
        <v>0.0</v>
      </c>
      <c r="M2216" s="18"/>
      <c r="N2216" s="19">
        <v>0.0</v>
      </c>
      <c r="O2216" s="19">
        <v>0.0</v>
      </c>
      <c r="P2216" s="19">
        <f t="shared" si="213"/>
        <v>1500000</v>
      </c>
      <c r="Q2216" s="30"/>
      <c r="R2216" s="30"/>
      <c r="S2216" s="30"/>
      <c r="T2216" s="30"/>
      <c r="U2216" s="30"/>
      <c r="V2216" s="30" t="s">
        <v>4903</v>
      </c>
      <c r="W2216" s="18"/>
    </row>
    <row r="2217" ht="39.75" customHeight="1">
      <c r="A2217" s="17">
        <v>353.0</v>
      </c>
      <c r="B2217" s="18">
        <v>2026.0</v>
      </c>
      <c r="C2217" s="18" t="s">
        <v>495</v>
      </c>
      <c r="D2217" s="29" t="s">
        <v>728</v>
      </c>
      <c r="E2217" s="30" t="s">
        <v>729</v>
      </c>
      <c r="F2217" s="29">
        <v>300000.0</v>
      </c>
      <c r="G2217" s="30" t="s">
        <v>260</v>
      </c>
      <c r="H2217" s="30" t="s">
        <v>450</v>
      </c>
      <c r="I2217" s="30" t="s">
        <v>80</v>
      </c>
      <c r="J2217" s="18"/>
      <c r="K2217" s="18"/>
      <c r="L2217" s="71">
        <v>0.0</v>
      </c>
      <c r="M2217" s="18"/>
      <c r="N2217" s="19">
        <v>0.0</v>
      </c>
      <c r="O2217" s="19">
        <v>0.0</v>
      </c>
      <c r="P2217" s="19">
        <f t="shared" si="213"/>
        <v>300000</v>
      </c>
      <c r="Q2217" s="30"/>
      <c r="R2217" s="30"/>
      <c r="S2217" s="30"/>
      <c r="T2217" s="30"/>
      <c r="U2217" s="30"/>
      <c r="V2217" s="30" t="s">
        <v>4904</v>
      </c>
      <c r="W2217" s="18"/>
    </row>
    <row r="2218" ht="39.75" customHeight="1">
      <c r="A2218" s="17">
        <v>354.0</v>
      </c>
      <c r="B2218" s="18">
        <v>2026.0</v>
      </c>
      <c r="C2218" s="18" t="s">
        <v>495</v>
      </c>
      <c r="D2218" s="29" t="s">
        <v>728</v>
      </c>
      <c r="E2218" s="30" t="s">
        <v>729</v>
      </c>
      <c r="F2218" s="29">
        <v>2000000.0</v>
      </c>
      <c r="G2218" s="30" t="s">
        <v>66</v>
      </c>
      <c r="H2218" s="30" t="s">
        <v>304</v>
      </c>
      <c r="I2218" s="30" t="s">
        <v>80</v>
      </c>
      <c r="J2218" s="18"/>
      <c r="K2218" s="18"/>
      <c r="L2218" s="71">
        <v>0.0</v>
      </c>
      <c r="M2218" s="18"/>
      <c r="N2218" s="19">
        <v>0.0</v>
      </c>
      <c r="O2218" s="19">
        <v>0.0</v>
      </c>
      <c r="P2218" s="19">
        <f t="shared" si="213"/>
        <v>2000000</v>
      </c>
      <c r="Q2218" s="30"/>
      <c r="R2218" s="30"/>
      <c r="S2218" s="30"/>
      <c r="T2218" s="30"/>
      <c r="U2218" s="30"/>
      <c r="V2218" s="30" t="s">
        <v>4905</v>
      </c>
      <c r="W2218" s="18"/>
    </row>
    <row r="2219" ht="39.75" customHeight="1">
      <c r="A2219" s="17">
        <v>355.0</v>
      </c>
      <c r="B2219" s="18">
        <v>2026.0</v>
      </c>
      <c r="C2219" s="18" t="s">
        <v>495</v>
      </c>
      <c r="D2219" s="29" t="s">
        <v>728</v>
      </c>
      <c r="E2219" s="30" t="s">
        <v>729</v>
      </c>
      <c r="F2219" s="29">
        <v>1200000.0</v>
      </c>
      <c r="G2219" s="30" t="s">
        <v>66</v>
      </c>
      <c r="H2219" s="30" t="s">
        <v>27</v>
      </c>
      <c r="I2219" s="30" t="s">
        <v>67</v>
      </c>
      <c r="J2219" s="18"/>
      <c r="K2219" s="18"/>
      <c r="L2219" s="71">
        <v>0.0</v>
      </c>
      <c r="M2219" s="18"/>
      <c r="N2219" s="19">
        <v>0.0</v>
      </c>
      <c r="O2219" s="19">
        <v>0.0</v>
      </c>
      <c r="P2219" s="19">
        <f t="shared" si="213"/>
        <v>1200000</v>
      </c>
      <c r="Q2219" s="30"/>
      <c r="R2219" s="30"/>
      <c r="S2219" s="30"/>
      <c r="T2219" s="30"/>
      <c r="U2219" s="30"/>
      <c r="V2219" s="30" t="s">
        <v>3810</v>
      </c>
      <c r="W2219" s="18"/>
    </row>
    <row r="2220" ht="39.75" customHeight="1">
      <c r="A2220" s="17">
        <v>356.0</v>
      </c>
      <c r="B2220" s="18">
        <v>2026.0</v>
      </c>
      <c r="C2220" s="18" t="s">
        <v>495</v>
      </c>
      <c r="D2220" s="29" t="s">
        <v>728</v>
      </c>
      <c r="E2220" s="30" t="s">
        <v>729</v>
      </c>
      <c r="F2220" s="29">
        <v>5000000.0</v>
      </c>
      <c r="G2220" s="30" t="s">
        <v>74</v>
      </c>
      <c r="H2220" s="30" t="s">
        <v>27</v>
      </c>
      <c r="I2220" s="30" t="s">
        <v>67</v>
      </c>
      <c r="J2220" s="18"/>
      <c r="K2220" s="18"/>
      <c r="L2220" s="71">
        <v>0.0</v>
      </c>
      <c r="M2220" s="18"/>
      <c r="N2220" s="19">
        <v>0.0</v>
      </c>
      <c r="O2220" s="19">
        <v>0.0</v>
      </c>
      <c r="P2220" s="19">
        <f t="shared" si="213"/>
        <v>5000000</v>
      </c>
      <c r="Q2220" s="30"/>
      <c r="R2220" s="30"/>
      <c r="S2220" s="30"/>
      <c r="T2220" s="30"/>
      <c r="U2220" s="30"/>
      <c r="V2220" s="30" t="s">
        <v>4892</v>
      </c>
      <c r="W2220" s="18"/>
    </row>
    <row r="2221" ht="39.75" customHeight="1">
      <c r="A2221" s="17">
        <v>357.0</v>
      </c>
      <c r="B2221" s="18">
        <v>2026.0</v>
      </c>
      <c r="C2221" s="18" t="s">
        <v>495</v>
      </c>
      <c r="D2221" s="29" t="s">
        <v>728</v>
      </c>
      <c r="E2221" s="30" t="s">
        <v>729</v>
      </c>
      <c r="F2221" s="29">
        <v>4500000.0</v>
      </c>
      <c r="G2221" s="30" t="s">
        <v>841</v>
      </c>
      <c r="H2221" s="30" t="s">
        <v>27</v>
      </c>
      <c r="I2221" s="30" t="s">
        <v>237</v>
      </c>
      <c r="J2221" s="18"/>
      <c r="K2221" s="18"/>
      <c r="L2221" s="71">
        <v>0.0</v>
      </c>
      <c r="M2221" s="18"/>
      <c r="N2221" s="19">
        <v>0.0</v>
      </c>
      <c r="O2221" s="19">
        <v>0.0</v>
      </c>
      <c r="P2221" s="19">
        <f t="shared" si="213"/>
        <v>4500000</v>
      </c>
      <c r="Q2221" s="30"/>
      <c r="R2221" s="30"/>
      <c r="S2221" s="30"/>
      <c r="T2221" s="30"/>
      <c r="U2221" s="30"/>
      <c r="V2221" s="30" t="s">
        <v>4906</v>
      </c>
      <c r="W2221" s="18"/>
    </row>
    <row r="2222" ht="39.75" customHeight="1">
      <c r="A2222" s="17">
        <v>358.0</v>
      </c>
      <c r="B2222" s="18">
        <v>2026.0</v>
      </c>
      <c r="C2222" s="18" t="s">
        <v>495</v>
      </c>
      <c r="D2222" s="29" t="s">
        <v>728</v>
      </c>
      <c r="E2222" s="30" t="s">
        <v>729</v>
      </c>
      <c r="F2222" s="29">
        <v>1000000.0</v>
      </c>
      <c r="G2222" s="30" t="s">
        <v>66</v>
      </c>
      <c r="H2222" s="30" t="s">
        <v>304</v>
      </c>
      <c r="I2222" s="30" t="s">
        <v>223</v>
      </c>
      <c r="J2222" s="18"/>
      <c r="K2222" s="18"/>
      <c r="L2222" s="71">
        <v>0.0</v>
      </c>
      <c r="M2222" s="18"/>
      <c r="N2222" s="19">
        <v>0.0</v>
      </c>
      <c r="O2222" s="19">
        <v>0.0</v>
      </c>
      <c r="P2222" s="19">
        <f t="shared" si="213"/>
        <v>1000000</v>
      </c>
      <c r="Q2222" s="30"/>
      <c r="R2222" s="30"/>
      <c r="S2222" s="30"/>
      <c r="T2222" s="30"/>
      <c r="U2222" s="30"/>
      <c r="V2222" s="30" t="s">
        <v>4907</v>
      </c>
      <c r="W2222" s="18"/>
    </row>
    <row r="2223" ht="39.75" customHeight="1">
      <c r="A2223" s="17">
        <v>359.0</v>
      </c>
      <c r="B2223" s="18">
        <v>2026.0</v>
      </c>
      <c r="C2223" s="18" t="s">
        <v>495</v>
      </c>
      <c r="D2223" s="29" t="s">
        <v>728</v>
      </c>
      <c r="E2223" s="30" t="s">
        <v>729</v>
      </c>
      <c r="F2223" s="29">
        <v>500000.0</v>
      </c>
      <c r="G2223" s="30" t="s">
        <v>66</v>
      </c>
      <c r="H2223" s="30" t="s">
        <v>27</v>
      </c>
      <c r="I2223" s="30" t="s">
        <v>223</v>
      </c>
      <c r="J2223" s="18"/>
      <c r="K2223" s="18"/>
      <c r="L2223" s="71">
        <v>0.0</v>
      </c>
      <c r="M2223" s="18"/>
      <c r="N2223" s="19">
        <v>0.0</v>
      </c>
      <c r="O2223" s="19">
        <v>0.0</v>
      </c>
      <c r="P2223" s="19">
        <f t="shared" si="213"/>
        <v>500000</v>
      </c>
      <c r="Q2223" s="30"/>
      <c r="R2223" s="30"/>
      <c r="S2223" s="30"/>
      <c r="T2223" s="30"/>
      <c r="U2223" s="30"/>
      <c r="V2223" s="30" t="s">
        <v>4908</v>
      </c>
      <c r="W2223" s="18"/>
    </row>
    <row r="2224" ht="39.75" customHeight="1">
      <c r="A2224" s="17">
        <v>360.0</v>
      </c>
      <c r="B2224" s="18">
        <v>2026.0</v>
      </c>
      <c r="C2224" s="18" t="s">
        <v>495</v>
      </c>
      <c r="D2224" s="29" t="s">
        <v>728</v>
      </c>
      <c r="E2224" s="30" t="s">
        <v>729</v>
      </c>
      <c r="F2224" s="29">
        <v>4000000.0</v>
      </c>
      <c r="G2224" s="30" t="s">
        <v>507</v>
      </c>
      <c r="H2224" s="30" t="s">
        <v>27</v>
      </c>
      <c r="I2224" s="30" t="s">
        <v>123</v>
      </c>
      <c r="J2224" s="18"/>
      <c r="K2224" s="18"/>
      <c r="L2224" s="71">
        <v>0.0</v>
      </c>
      <c r="M2224" s="18"/>
      <c r="N2224" s="19">
        <v>0.0</v>
      </c>
      <c r="O2224" s="19">
        <v>0.0</v>
      </c>
      <c r="P2224" s="19">
        <f t="shared" si="213"/>
        <v>4000000</v>
      </c>
      <c r="Q2224" s="30"/>
      <c r="R2224" s="30"/>
      <c r="S2224" s="30"/>
      <c r="T2224" s="30"/>
      <c r="U2224" s="30"/>
      <c r="V2224" s="30" t="s">
        <v>4909</v>
      </c>
      <c r="W2224" s="18"/>
    </row>
    <row r="2225" ht="39.75" customHeight="1">
      <c r="A2225" s="17">
        <v>361.0</v>
      </c>
      <c r="B2225" s="18">
        <v>2026.0</v>
      </c>
      <c r="C2225" s="18" t="s">
        <v>495</v>
      </c>
      <c r="D2225" s="29" t="s">
        <v>728</v>
      </c>
      <c r="E2225" s="30" t="s">
        <v>729</v>
      </c>
      <c r="F2225" s="29">
        <v>5000000.0</v>
      </c>
      <c r="G2225" s="30" t="s">
        <v>4910</v>
      </c>
      <c r="H2225" s="30" t="s">
        <v>27</v>
      </c>
      <c r="I2225" s="30" t="s">
        <v>4773</v>
      </c>
      <c r="J2225" s="18"/>
      <c r="K2225" s="18"/>
      <c r="L2225" s="71">
        <v>0.0</v>
      </c>
      <c r="M2225" s="18"/>
      <c r="N2225" s="19">
        <v>0.0</v>
      </c>
      <c r="O2225" s="19">
        <v>0.0</v>
      </c>
      <c r="P2225" s="19">
        <f t="shared" si="213"/>
        <v>5000000</v>
      </c>
      <c r="Q2225" s="114"/>
      <c r="R2225" s="114"/>
      <c r="S2225" s="114"/>
      <c r="T2225" s="114"/>
      <c r="U2225" s="114"/>
      <c r="V2225" s="114" t="s">
        <v>4911</v>
      </c>
      <c r="W2225" s="18"/>
    </row>
    <row r="2226" ht="39.75" customHeight="1">
      <c r="A2226" s="17">
        <v>362.0</v>
      </c>
      <c r="B2226" s="18">
        <v>2026.0</v>
      </c>
      <c r="C2226" s="18" t="s">
        <v>495</v>
      </c>
      <c r="D2226" s="29" t="s">
        <v>728</v>
      </c>
      <c r="E2226" s="30" t="s">
        <v>729</v>
      </c>
      <c r="F2226" s="29">
        <v>4000000.0</v>
      </c>
      <c r="G2226" s="30" t="s">
        <v>260</v>
      </c>
      <c r="H2226" s="30" t="s">
        <v>27</v>
      </c>
      <c r="I2226" s="30" t="s">
        <v>67</v>
      </c>
      <c r="J2226" s="18"/>
      <c r="K2226" s="18"/>
      <c r="L2226" s="71">
        <v>0.0</v>
      </c>
      <c r="M2226" s="18"/>
      <c r="N2226" s="19">
        <v>0.0</v>
      </c>
      <c r="O2226" s="19">
        <v>0.0</v>
      </c>
      <c r="P2226" s="19">
        <f t="shared" si="213"/>
        <v>4000000</v>
      </c>
      <c r="Q2226" s="30"/>
      <c r="R2226" s="30"/>
      <c r="S2226" s="30"/>
      <c r="T2226" s="30"/>
      <c r="U2226" s="30"/>
      <c r="V2226" s="30" t="s">
        <v>3582</v>
      </c>
      <c r="W2226" s="18"/>
    </row>
    <row r="2227" ht="39.75" customHeight="1">
      <c r="A2227" s="17">
        <v>363.0</v>
      </c>
      <c r="B2227" s="18">
        <v>2026.0</v>
      </c>
      <c r="C2227" s="18" t="s">
        <v>495</v>
      </c>
      <c r="D2227" s="29" t="s">
        <v>728</v>
      </c>
      <c r="E2227" s="30" t="s">
        <v>729</v>
      </c>
      <c r="F2227" s="29">
        <v>1000000.0</v>
      </c>
      <c r="G2227" s="30" t="s">
        <v>260</v>
      </c>
      <c r="H2227" s="30" t="s">
        <v>180</v>
      </c>
      <c r="I2227" s="30" t="s">
        <v>80</v>
      </c>
      <c r="J2227" s="18"/>
      <c r="K2227" s="18"/>
      <c r="L2227" s="71">
        <v>0.0</v>
      </c>
      <c r="M2227" s="18"/>
      <c r="N2227" s="19">
        <v>0.0</v>
      </c>
      <c r="O2227" s="19">
        <v>0.0</v>
      </c>
      <c r="P2227" s="19">
        <f t="shared" si="213"/>
        <v>1000000</v>
      </c>
      <c r="Q2227" s="30"/>
      <c r="R2227" s="30"/>
      <c r="S2227" s="30"/>
      <c r="T2227" s="30"/>
      <c r="U2227" s="30"/>
      <c r="V2227" s="30" t="s">
        <v>4887</v>
      </c>
      <c r="W2227" s="18"/>
    </row>
    <row r="2228" ht="39.75" customHeight="1">
      <c r="A2228" s="17">
        <v>364.0</v>
      </c>
      <c r="B2228" s="18">
        <v>2026.0</v>
      </c>
      <c r="C2228" s="18" t="s">
        <v>495</v>
      </c>
      <c r="D2228" s="29" t="s">
        <v>728</v>
      </c>
      <c r="E2228" s="30" t="s">
        <v>729</v>
      </c>
      <c r="F2228" s="29">
        <v>1000000.0</v>
      </c>
      <c r="G2228" s="30" t="s">
        <v>260</v>
      </c>
      <c r="H2228" s="30" t="s">
        <v>129</v>
      </c>
      <c r="I2228" s="30" t="s">
        <v>80</v>
      </c>
      <c r="J2228" s="18"/>
      <c r="K2228" s="18"/>
      <c r="L2228" s="71">
        <v>0.0</v>
      </c>
      <c r="M2228" s="18"/>
      <c r="N2228" s="19">
        <v>0.0</v>
      </c>
      <c r="O2228" s="19">
        <v>0.0</v>
      </c>
      <c r="P2228" s="19">
        <f t="shared" si="213"/>
        <v>1000000</v>
      </c>
      <c r="Q2228" s="30"/>
      <c r="R2228" s="30"/>
      <c r="S2228" s="30"/>
      <c r="T2228" s="30"/>
      <c r="U2228" s="30"/>
      <c r="V2228" s="30" t="s">
        <v>4889</v>
      </c>
      <c r="W2228" s="18"/>
    </row>
    <row r="2229" ht="39.75" customHeight="1">
      <c r="A2229" s="17">
        <v>365.0</v>
      </c>
      <c r="B2229" s="18">
        <v>2026.0</v>
      </c>
      <c r="C2229" s="18" t="s">
        <v>495</v>
      </c>
      <c r="D2229" s="29" t="s">
        <v>728</v>
      </c>
      <c r="E2229" s="30" t="s">
        <v>729</v>
      </c>
      <c r="F2229" s="29">
        <v>2000000.0</v>
      </c>
      <c r="G2229" s="30" t="s">
        <v>260</v>
      </c>
      <c r="H2229" s="30" t="s">
        <v>79</v>
      </c>
      <c r="I2229" s="30" t="s">
        <v>80</v>
      </c>
      <c r="J2229" s="18"/>
      <c r="K2229" s="18"/>
      <c r="L2229" s="71">
        <v>0.0</v>
      </c>
      <c r="M2229" s="18"/>
      <c r="N2229" s="19">
        <v>0.0</v>
      </c>
      <c r="O2229" s="19">
        <v>0.0</v>
      </c>
      <c r="P2229" s="19">
        <f t="shared" si="213"/>
        <v>2000000</v>
      </c>
      <c r="Q2229" s="30"/>
      <c r="R2229" s="30"/>
      <c r="S2229" s="30"/>
      <c r="T2229" s="30"/>
      <c r="U2229" s="30"/>
      <c r="V2229" s="30" t="s">
        <v>4888</v>
      </c>
      <c r="W2229" s="18"/>
    </row>
    <row r="2230" ht="39.75" customHeight="1">
      <c r="A2230" s="17">
        <v>366.0</v>
      </c>
      <c r="B2230" s="18">
        <v>2026.0</v>
      </c>
      <c r="C2230" s="18" t="s">
        <v>495</v>
      </c>
      <c r="D2230" s="29" t="s">
        <v>728</v>
      </c>
      <c r="E2230" s="30" t="s">
        <v>729</v>
      </c>
      <c r="F2230" s="29">
        <v>1000000.0</v>
      </c>
      <c r="G2230" s="30" t="s">
        <v>260</v>
      </c>
      <c r="H2230" s="30" t="s">
        <v>97</v>
      </c>
      <c r="I2230" s="30" t="s">
        <v>80</v>
      </c>
      <c r="J2230" s="18"/>
      <c r="K2230" s="18"/>
      <c r="L2230" s="71">
        <v>0.0</v>
      </c>
      <c r="M2230" s="18"/>
      <c r="N2230" s="19">
        <v>0.0</v>
      </c>
      <c r="O2230" s="19">
        <v>0.0</v>
      </c>
      <c r="P2230" s="19">
        <f t="shared" si="213"/>
        <v>1000000</v>
      </c>
      <c r="Q2230" s="30"/>
      <c r="R2230" s="30"/>
      <c r="S2230" s="30"/>
      <c r="T2230" s="30"/>
      <c r="U2230" s="30"/>
      <c r="V2230" s="30" t="s">
        <v>4886</v>
      </c>
      <c r="W2230" s="18"/>
    </row>
    <row r="2231" ht="39.75" customHeight="1">
      <c r="A2231" s="17">
        <v>367.0</v>
      </c>
      <c r="B2231" s="18">
        <v>2026.0</v>
      </c>
      <c r="C2231" s="18" t="s">
        <v>495</v>
      </c>
      <c r="D2231" s="29" t="s">
        <v>728</v>
      </c>
      <c r="E2231" s="30" t="s">
        <v>729</v>
      </c>
      <c r="F2231" s="29">
        <v>1000000.0</v>
      </c>
      <c r="G2231" s="30" t="s">
        <v>260</v>
      </c>
      <c r="H2231" s="30" t="s">
        <v>313</v>
      </c>
      <c r="I2231" s="30" t="s">
        <v>80</v>
      </c>
      <c r="J2231" s="18"/>
      <c r="K2231" s="18"/>
      <c r="L2231" s="71">
        <v>0.0</v>
      </c>
      <c r="M2231" s="18"/>
      <c r="N2231" s="19">
        <v>0.0</v>
      </c>
      <c r="O2231" s="19">
        <v>0.0</v>
      </c>
      <c r="P2231" s="19">
        <f t="shared" si="213"/>
        <v>1000000</v>
      </c>
      <c r="Q2231" s="30"/>
      <c r="R2231" s="30"/>
      <c r="S2231" s="30"/>
      <c r="T2231" s="30"/>
      <c r="U2231" s="30"/>
      <c r="V2231" s="30" t="s">
        <v>4912</v>
      </c>
      <c r="W2231" s="18"/>
    </row>
    <row r="2232" ht="39.75" customHeight="1">
      <c r="A2232" s="17">
        <v>368.0</v>
      </c>
      <c r="B2232" s="18">
        <v>2026.0</v>
      </c>
      <c r="C2232" s="18" t="s">
        <v>495</v>
      </c>
      <c r="D2232" s="29" t="s">
        <v>728</v>
      </c>
      <c r="E2232" s="30" t="s">
        <v>729</v>
      </c>
      <c r="F2232" s="29">
        <v>5000000.0</v>
      </c>
      <c r="G2232" s="30" t="s">
        <v>260</v>
      </c>
      <c r="H2232" s="30" t="s">
        <v>27</v>
      </c>
      <c r="I2232" s="30" t="s">
        <v>40</v>
      </c>
      <c r="J2232" s="18"/>
      <c r="K2232" s="18"/>
      <c r="L2232" s="71">
        <v>0.0</v>
      </c>
      <c r="M2232" s="18"/>
      <c r="N2232" s="19">
        <v>0.0</v>
      </c>
      <c r="O2232" s="19">
        <v>0.0</v>
      </c>
      <c r="P2232" s="19">
        <f t="shared" si="213"/>
        <v>5000000</v>
      </c>
      <c r="Q2232" s="30"/>
      <c r="R2232" s="30"/>
      <c r="S2232" s="30"/>
      <c r="T2232" s="30"/>
      <c r="U2232" s="30"/>
      <c r="V2232" s="30" t="s">
        <v>4913</v>
      </c>
      <c r="W2232" s="18"/>
    </row>
    <row r="2233" ht="39.75" customHeight="1">
      <c r="A2233" s="17">
        <v>369.0</v>
      </c>
      <c r="B2233" s="18">
        <v>2026.0</v>
      </c>
      <c r="C2233" s="18" t="s">
        <v>495</v>
      </c>
      <c r="D2233" s="29" t="s">
        <v>728</v>
      </c>
      <c r="E2233" s="30" t="s">
        <v>729</v>
      </c>
      <c r="F2233" s="29">
        <v>1500000.0</v>
      </c>
      <c r="G2233" s="30" t="s">
        <v>66</v>
      </c>
      <c r="H2233" s="30" t="s">
        <v>1673</v>
      </c>
      <c r="I2233" s="30" t="s">
        <v>67</v>
      </c>
      <c r="J2233" s="18"/>
      <c r="K2233" s="18"/>
      <c r="L2233" s="71">
        <v>0.0</v>
      </c>
      <c r="M2233" s="18"/>
      <c r="N2233" s="19">
        <v>0.0</v>
      </c>
      <c r="O2233" s="19">
        <v>0.0</v>
      </c>
      <c r="P2233" s="19">
        <f t="shared" si="213"/>
        <v>1500000</v>
      </c>
      <c r="Q2233" s="30"/>
      <c r="R2233" s="30"/>
      <c r="S2233" s="30"/>
      <c r="T2233" s="115"/>
      <c r="U2233" s="115"/>
      <c r="V2233" s="116" t="s">
        <v>4914</v>
      </c>
      <c r="W2233" s="18"/>
    </row>
    <row r="2234" ht="39.75" customHeight="1">
      <c r="A2234" s="17">
        <v>370.0</v>
      </c>
      <c r="B2234" s="18">
        <v>2026.0</v>
      </c>
      <c r="C2234" s="18" t="s">
        <v>495</v>
      </c>
      <c r="D2234" s="29" t="s">
        <v>728</v>
      </c>
      <c r="E2234" s="30" t="s">
        <v>729</v>
      </c>
      <c r="F2234" s="29">
        <v>1.0E7</v>
      </c>
      <c r="G2234" s="30" t="s">
        <v>4531</v>
      </c>
      <c r="H2234" s="30" t="s">
        <v>27</v>
      </c>
      <c r="I2234" s="30" t="s">
        <v>40</v>
      </c>
      <c r="J2234" s="18"/>
      <c r="K2234" s="18"/>
      <c r="L2234" s="71">
        <v>0.0</v>
      </c>
      <c r="M2234" s="18"/>
      <c r="N2234" s="19">
        <v>0.0</v>
      </c>
      <c r="O2234" s="19">
        <v>0.0</v>
      </c>
      <c r="P2234" s="19">
        <f t="shared" si="213"/>
        <v>10000000</v>
      </c>
      <c r="Q2234" s="30"/>
      <c r="R2234" s="30"/>
      <c r="S2234" s="30"/>
      <c r="T2234" s="30"/>
      <c r="U2234" s="30"/>
      <c r="V2234" s="30" t="s">
        <v>4915</v>
      </c>
      <c r="W2234" s="18"/>
    </row>
    <row r="2235" ht="39.75" customHeight="1">
      <c r="A2235" s="17">
        <v>371.0</v>
      </c>
      <c r="B2235" s="18">
        <v>2026.0</v>
      </c>
      <c r="C2235" s="18" t="s">
        <v>495</v>
      </c>
      <c r="D2235" s="29" t="s">
        <v>728</v>
      </c>
      <c r="E2235" s="30" t="s">
        <v>729</v>
      </c>
      <c r="F2235" s="29">
        <v>2000000.0</v>
      </c>
      <c r="G2235" s="30" t="s">
        <v>329</v>
      </c>
      <c r="H2235" s="30" t="s">
        <v>27</v>
      </c>
      <c r="I2235" s="30" t="s">
        <v>67</v>
      </c>
      <c r="J2235" s="18"/>
      <c r="K2235" s="18"/>
      <c r="L2235" s="71">
        <v>0.0</v>
      </c>
      <c r="M2235" s="18"/>
      <c r="N2235" s="19">
        <v>0.0</v>
      </c>
      <c r="O2235" s="19">
        <v>0.0</v>
      </c>
      <c r="P2235" s="19">
        <f t="shared" si="213"/>
        <v>2000000</v>
      </c>
      <c r="Q2235" s="30"/>
      <c r="R2235" s="30"/>
      <c r="S2235" s="30"/>
      <c r="T2235" s="30"/>
      <c r="U2235" s="30"/>
      <c r="V2235" s="30" t="s">
        <v>330</v>
      </c>
      <c r="W2235" s="18"/>
    </row>
    <row r="2236" ht="39.75" customHeight="1">
      <c r="A2236" s="17">
        <v>371.0</v>
      </c>
      <c r="B2236" s="18">
        <v>2026.0</v>
      </c>
      <c r="C2236" s="18" t="s">
        <v>495</v>
      </c>
      <c r="D2236" s="29" t="s">
        <v>728</v>
      </c>
      <c r="E2236" s="30" t="s">
        <v>729</v>
      </c>
      <c r="F2236" s="29">
        <v>1300000.0</v>
      </c>
      <c r="G2236" s="30" t="s">
        <v>329</v>
      </c>
      <c r="H2236" s="30" t="s">
        <v>27</v>
      </c>
      <c r="I2236" s="30" t="s">
        <v>28</v>
      </c>
      <c r="J2236" s="18"/>
      <c r="K2236" s="18"/>
      <c r="L2236" s="71">
        <v>0.0</v>
      </c>
      <c r="M2236" s="18"/>
      <c r="N2236" s="19">
        <v>0.0</v>
      </c>
      <c r="O2236" s="19">
        <v>0.0</v>
      </c>
      <c r="P2236" s="19">
        <f t="shared" si="213"/>
        <v>1300000</v>
      </c>
      <c r="Q2236" s="30"/>
      <c r="R2236" s="30"/>
      <c r="S2236" s="30"/>
      <c r="T2236" s="30"/>
      <c r="U2236" s="30"/>
      <c r="V2236" s="30" t="s">
        <v>330</v>
      </c>
      <c r="W2236" s="18"/>
    </row>
    <row r="2237" ht="39.75" customHeight="1">
      <c r="A2237" s="17">
        <v>372.0</v>
      </c>
      <c r="B2237" s="18">
        <v>2026.0</v>
      </c>
      <c r="C2237" s="18" t="s">
        <v>495</v>
      </c>
      <c r="D2237" s="29" t="s">
        <v>728</v>
      </c>
      <c r="E2237" s="30" t="s">
        <v>729</v>
      </c>
      <c r="F2237" s="29">
        <v>1000000.0</v>
      </c>
      <c r="G2237" s="30" t="s">
        <v>329</v>
      </c>
      <c r="H2237" s="30" t="s">
        <v>27</v>
      </c>
      <c r="I2237" s="30" t="s">
        <v>40</v>
      </c>
      <c r="J2237" s="18"/>
      <c r="K2237" s="18"/>
      <c r="L2237" s="71">
        <v>0.0</v>
      </c>
      <c r="M2237" s="18"/>
      <c r="N2237" s="19">
        <v>0.0</v>
      </c>
      <c r="O2237" s="19">
        <v>0.0</v>
      </c>
      <c r="P2237" s="19">
        <f t="shared" si="213"/>
        <v>1000000</v>
      </c>
      <c r="Q2237" s="30"/>
      <c r="R2237" s="30"/>
      <c r="S2237" s="30"/>
      <c r="T2237" s="30"/>
      <c r="U2237" s="30"/>
      <c r="V2237" s="30" t="s">
        <v>4916</v>
      </c>
      <c r="W2237" s="18"/>
    </row>
    <row r="2238" ht="39.75" customHeight="1">
      <c r="A2238" s="43">
        <v>373.0</v>
      </c>
      <c r="B2238" s="44">
        <v>2026.0</v>
      </c>
      <c r="C2238" s="44" t="s">
        <v>495</v>
      </c>
      <c r="D2238" s="91" t="s">
        <v>728</v>
      </c>
      <c r="E2238" s="88" t="s">
        <v>729</v>
      </c>
      <c r="F2238" s="101">
        <v>238852.8</v>
      </c>
      <c r="G2238" s="88" t="s">
        <v>443</v>
      </c>
      <c r="H2238" s="88" t="s">
        <v>27</v>
      </c>
      <c r="I2238" s="88" t="s">
        <v>67</v>
      </c>
      <c r="J2238" s="103" t="s">
        <v>4917</v>
      </c>
      <c r="K2238" s="104">
        <v>46079.0</v>
      </c>
      <c r="L2238" s="101">
        <v>238852.8</v>
      </c>
      <c r="M2238" s="103" t="s">
        <v>1937</v>
      </c>
      <c r="N2238" s="101">
        <v>238852.8</v>
      </c>
      <c r="O2238" s="45">
        <v>0.0</v>
      </c>
      <c r="P2238" s="45">
        <f t="shared" si="213"/>
        <v>238852.8</v>
      </c>
      <c r="Q2238" s="88"/>
      <c r="R2238" s="102"/>
      <c r="S2238" s="102" t="s">
        <v>31</v>
      </c>
      <c r="T2238" s="88"/>
      <c r="U2238" s="88"/>
      <c r="V2238" s="88" t="s">
        <v>4918</v>
      </c>
      <c r="W2238" s="106" t="s">
        <v>4919</v>
      </c>
    </row>
    <row r="2239" ht="39.75" customHeight="1">
      <c r="A2239" s="17">
        <v>373.0</v>
      </c>
      <c r="B2239" s="18">
        <v>2026.0</v>
      </c>
      <c r="C2239" s="18" t="s">
        <v>495</v>
      </c>
      <c r="D2239" s="29" t="s">
        <v>728</v>
      </c>
      <c r="E2239" s="30" t="s">
        <v>729</v>
      </c>
      <c r="F2239" s="107">
        <v>2353147.2</v>
      </c>
      <c r="G2239" s="30" t="s">
        <v>443</v>
      </c>
      <c r="H2239" s="30" t="s">
        <v>27</v>
      </c>
      <c r="I2239" s="30" t="s">
        <v>67</v>
      </c>
      <c r="J2239" s="18"/>
      <c r="K2239" s="18"/>
      <c r="L2239" s="71">
        <v>0.0</v>
      </c>
      <c r="M2239" s="18"/>
      <c r="N2239" s="19">
        <v>0.0</v>
      </c>
      <c r="O2239" s="19">
        <v>0.0</v>
      </c>
      <c r="P2239" s="19">
        <f t="shared" si="213"/>
        <v>2353147.2</v>
      </c>
      <c r="Q2239" s="30"/>
      <c r="R2239" s="30"/>
      <c r="S2239" s="30"/>
      <c r="T2239" s="30"/>
      <c r="U2239" s="30"/>
      <c r="V2239" s="30" t="s">
        <v>4918</v>
      </c>
      <c r="W2239" s="18"/>
    </row>
    <row r="2240" ht="39.75" customHeight="1">
      <c r="A2240" s="43">
        <v>374.0</v>
      </c>
      <c r="B2240" s="44">
        <v>2026.0</v>
      </c>
      <c r="C2240" s="44" t="s">
        <v>495</v>
      </c>
      <c r="D2240" s="91" t="s">
        <v>728</v>
      </c>
      <c r="E2240" s="88" t="s">
        <v>729</v>
      </c>
      <c r="F2240" s="101">
        <v>468744.36</v>
      </c>
      <c r="G2240" s="88" t="s">
        <v>443</v>
      </c>
      <c r="H2240" s="88" t="s">
        <v>27</v>
      </c>
      <c r="I2240" s="88" t="s">
        <v>463</v>
      </c>
      <c r="J2240" s="103" t="s">
        <v>4920</v>
      </c>
      <c r="K2240" s="104">
        <v>46083.0</v>
      </c>
      <c r="L2240" s="101">
        <v>468744.36</v>
      </c>
      <c r="M2240" s="103" t="s">
        <v>1941</v>
      </c>
      <c r="N2240" s="74">
        <v>117186.09</v>
      </c>
      <c r="O2240" s="45">
        <v>0.0</v>
      </c>
      <c r="P2240" s="45">
        <f t="shared" si="213"/>
        <v>468744.36</v>
      </c>
      <c r="Q2240" s="88"/>
      <c r="R2240" s="102"/>
      <c r="S2240" s="102" t="s">
        <v>31</v>
      </c>
      <c r="T2240" s="88"/>
      <c r="U2240" s="88"/>
      <c r="V2240" s="88" t="s">
        <v>4194</v>
      </c>
      <c r="W2240" s="106" t="s">
        <v>4921</v>
      </c>
    </row>
    <row r="2241" ht="39.75" customHeight="1">
      <c r="A2241" s="17">
        <v>374.0</v>
      </c>
      <c r="B2241" s="18">
        <v>2026.0</v>
      </c>
      <c r="C2241" s="18" t="s">
        <v>495</v>
      </c>
      <c r="D2241" s="29" t="s">
        <v>728</v>
      </c>
      <c r="E2241" s="30" t="s">
        <v>729</v>
      </c>
      <c r="F2241" s="107">
        <v>946255.64</v>
      </c>
      <c r="G2241" s="30" t="s">
        <v>443</v>
      </c>
      <c r="H2241" s="30" t="s">
        <v>27</v>
      </c>
      <c r="I2241" s="30" t="s">
        <v>463</v>
      </c>
      <c r="J2241" s="18"/>
      <c r="K2241" s="18"/>
      <c r="L2241" s="71">
        <v>0.0</v>
      </c>
      <c r="M2241" s="18"/>
      <c r="N2241" s="19">
        <v>0.0</v>
      </c>
      <c r="O2241" s="19">
        <v>0.0</v>
      </c>
      <c r="P2241" s="19">
        <f t="shared" si="213"/>
        <v>946255.64</v>
      </c>
      <c r="Q2241" s="30"/>
      <c r="R2241" s="30"/>
      <c r="S2241" s="30"/>
      <c r="T2241" s="30"/>
      <c r="U2241" s="30"/>
      <c r="V2241" s="30" t="s">
        <v>4194</v>
      </c>
      <c r="W2241" s="18"/>
    </row>
    <row r="2242" ht="39.75" customHeight="1">
      <c r="A2242" s="43">
        <v>375.0</v>
      </c>
      <c r="B2242" s="44">
        <v>2026.0</v>
      </c>
      <c r="C2242" s="44" t="s">
        <v>495</v>
      </c>
      <c r="D2242" s="91" t="s">
        <v>728</v>
      </c>
      <c r="E2242" s="88" t="s">
        <v>729</v>
      </c>
      <c r="F2242" s="101">
        <v>640200.0</v>
      </c>
      <c r="G2242" s="88" t="s">
        <v>443</v>
      </c>
      <c r="H2242" s="88" t="s">
        <v>27</v>
      </c>
      <c r="I2242" s="88" t="s">
        <v>67</v>
      </c>
      <c r="J2242" s="103" t="s">
        <v>4922</v>
      </c>
      <c r="K2242" s="104">
        <v>46072.0</v>
      </c>
      <c r="L2242" s="101">
        <v>640200.0</v>
      </c>
      <c r="M2242" s="103" t="s">
        <v>1959</v>
      </c>
      <c r="N2242" s="74">
        <v>106700.0</v>
      </c>
      <c r="O2242" s="45">
        <v>0.0</v>
      </c>
      <c r="P2242" s="45">
        <f t="shared" si="213"/>
        <v>640200</v>
      </c>
      <c r="Q2242" s="88"/>
      <c r="R2242" s="102"/>
      <c r="S2242" s="102" t="s">
        <v>31</v>
      </c>
      <c r="T2242" s="88"/>
      <c r="U2242" s="88"/>
      <c r="V2242" s="88" t="s">
        <v>4923</v>
      </c>
      <c r="W2242" s="106" t="s">
        <v>4924</v>
      </c>
    </row>
    <row r="2243" ht="39.75" customHeight="1">
      <c r="A2243" s="17">
        <v>375.0</v>
      </c>
      <c r="B2243" s="18">
        <v>2026.0</v>
      </c>
      <c r="C2243" s="18" t="s">
        <v>495</v>
      </c>
      <c r="D2243" s="29" t="s">
        <v>728</v>
      </c>
      <c r="E2243" s="30" t="s">
        <v>729</v>
      </c>
      <c r="F2243" s="107">
        <v>944600.0</v>
      </c>
      <c r="G2243" s="30" t="s">
        <v>443</v>
      </c>
      <c r="H2243" s="30" t="s">
        <v>27</v>
      </c>
      <c r="I2243" s="30" t="s">
        <v>67</v>
      </c>
      <c r="J2243" s="18"/>
      <c r="K2243" s="18"/>
      <c r="L2243" s="71">
        <v>0.0</v>
      </c>
      <c r="M2243" s="18"/>
      <c r="N2243" s="19">
        <v>0.0</v>
      </c>
      <c r="O2243" s="19">
        <v>0.0</v>
      </c>
      <c r="P2243" s="19">
        <f t="shared" si="213"/>
        <v>944600</v>
      </c>
      <c r="Q2243" s="30"/>
      <c r="R2243" s="30"/>
      <c r="S2243" s="30"/>
      <c r="T2243" s="30"/>
      <c r="U2243" s="30"/>
      <c r="V2243" s="30" t="s">
        <v>4923</v>
      </c>
      <c r="W2243" s="18"/>
    </row>
    <row r="2244" ht="39.75" customHeight="1">
      <c r="A2244" s="17">
        <v>376.0</v>
      </c>
      <c r="B2244" s="18">
        <v>2026.0</v>
      </c>
      <c r="C2244" s="18" t="s">
        <v>495</v>
      </c>
      <c r="D2244" s="29" t="s">
        <v>728</v>
      </c>
      <c r="E2244" s="30" t="s">
        <v>729</v>
      </c>
      <c r="F2244" s="29">
        <v>400000.0</v>
      </c>
      <c r="G2244" s="30" t="s">
        <v>443</v>
      </c>
      <c r="H2244" s="30" t="s">
        <v>27</v>
      </c>
      <c r="I2244" s="30" t="s">
        <v>67</v>
      </c>
      <c r="J2244" s="18"/>
      <c r="K2244" s="18"/>
      <c r="L2244" s="71">
        <v>0.0</v>
      </c>
      <c r="M2244" s="18"/>
      <c r="N2244" s="19">
        <v>0.0</v>
      </c>
      <c r="O2244" s="19">
        <v>0.0</v>
      </c>
      <c r="P2244" s="19">
        <f t="shared" si="213"/>
        <v>400000</v>
      </c>
      <c r="Q2244" s="30"/>
      <c r="R2244" s="30"/>
      <c r="S2244" s="30"/>
      <c r="T2244" s="30"/>
      <c r="U2244" s="30"/>
      <c r="V2244" s="30" t="s">
        <v>4925</v>
      </c>
      <c r="W2244" s="18"/>
    </row>
    <row r="2245" ht="39.75" customHeight="1">
      <c r="A2245" s="17">
        <v>377.0</v>
      </c>
      <c r="B2245" s="18">
        <v>2026.0</v>
      </c>
      <c r="C2245" s="18" t="s">
        <v>495</v>
      </c>
      <c r="D2245" s="29" t="s">
        <v>728</v>
      </c>
      <c r="E2245" s="30" t="s">
        <v>729</v>
      </c>
      <c r="F2245" s="29">
        <v>150000.0</v>
      </c>
      <c r="G2245" s="30" t="s">
        <v>443</v>
      </c>
      <c r="H2245" s="30" t="s">
        <v>27</v>
      </c>
      <c r="I2245" s="30" t="s">
        <v>40</v>
      </c>
      <c r="J2245" s="18"/>
      <c r="K2245" s="18"/>
      <c r="L2245" s="71">
        <v>0.0</v>
      </c>
      <c r="M2245" s="18"/>
      <c r="N2245" s="19">
        <v>0.0</v>
      </c>
      <c r="O2245" s="19">
        <v>0.0</v>
      </c>
      <c r="P2245" s="19">
        <f t="shared" si="213"/>
        <v>150000</v>
      </c>
      <c r="Q2245" s="30"/>
      <c r="R2245" s="30"/>
      <c r="S2245" s="30"/>
      <c r="T2245" s="30"/>
      <c r="U2245" s="30"/>
      <c r="V2245" s="30" t="s">
        <v>4926</v>
      </c>
      <c r="W2245" s="18"/>
    </row>
    <row r="2246" ht="39.75" customHeight="1">
      <c r="A2246" s="17">
        <v>378.0</v>
      </c>
      <c r="B2246" s="18">
        <v>2026.0</v>
      </c>
      <c r="C2246" s="18" t="s">
        <v>495</v>
      </c>
      <c r="D2246" s="29" t="s">
        <v>728</v>
      </c>
      <c r="E2246" s="30" t="s">
        <v>729</v>
      </c>
      <c r="F2246" s="29">
        <v>100000.0</v>
      </c>
      <c r="G2246" s="30" t="s">
        <v>4531</v>
      </c>
      <c r="H2246" s="30" t="s">
        <v>27</v>
      </c>
      <c r="I2246" s="30" t="s">
        <v>40</v>
      </c>
      <c r="J2246" s="18"/>
      <c r="K2246" s="18"/>
      <c r="L2246" s="71">
        <v>0.0</v>
      </c>
      <c r="M2246" s="18"/>
      <c r="N2246" s="19">
        <v>0.0</v>
      </c>
      <c r="O2246" s="19">
        <v>0.0</v>
      </c>
      <c r="P2246" s="19">
        <f t="shared" si="213"/>
        <v>100000</v>
      </c>
      <c r="Q2246" s="30"/>
      <c r="R2246" s="30"/>
      <c r="S2246" s="30"/>
      <c r="T2246" s="30"/>
      <c r="U2246" s="30"/>
      <c r="V2246" s="30" t="s">
        <v>4927</v>
      </c>
      <c r="W2246" s="18"/>
    </row>
    <row r="2247" ht="39.75" customHeight="1">
      <c r="A2247" s="17">
        <v>379.0</v>
      </c>
      <c r="B2247" s="18">
        <v>2026.0</v>
      </c>
      <c r="C2247" s="18" t="s">
        <v>495</v>
      </c>
      <c r="D2247" s="29" t="s">
        <v>728</v>
      </c>
      <c r="E2247" s="30" t="s">
        <v>729</v>
      </c>
      <c r="F2247" s="29">
        <v>150000.0</v>
      </c>
      <c r="G2247" s="30" t="s">
        <v>4531</v>
      </c>
      <c r="H2247" s="30" t="s">
        <v>27</v>
      </c>
      <c r="I2247" s="30" t="s">
        <v>40</v>
      </c>
      <c r="J2247" s="18"/>
      <c r="K2247" s="18"/>
      <c r="L2247" s="71">
        <v>0.0</v>
      </c>
      <c r="M2247" s="18"/>
      <c r="N2247" s="19">
        <v>0.0</v>
      </c>
      <c r="O2247" s="19">
        <v>0.0</v>
      </c>
      <c r="P2247" s="19">
        <f t="shared" si="213"/>
        <v>150000</v>
      </c>
      <c r="Q2247" s="30"/>
      <c r="R2247" s="30"/>
      <c r="S2247" s="30"/>
      <c r="T2247" s="30"/>
      <c r="U2247" s="30"/>
      <c r="V2247" s="30" t="s">
        <v>4928</v>
      </c>
      <c r="W2247" s="18"/>
    </row>
    <row r="2248" ht="39.75" customHeight="1">
      <c r="A2248" s="17">
        <v>380.0</v>
      </c>
      <c r="B2248" s="18">
        <v>2026.0</v>
      </c>
      <c r="C2248" s="18" t="s">
        <v>495</v>
      </c>
      <c r="D2248" s="29" t="s">
        <v>728</v>
      </c>
      <c r="E2248" s="30" t="s">
        <v>729</v>
      </c>
      <c r="F2248" s="29">
        <v>1000000.0</v>
      </c>
      <c r="G2248" s="30" t="s">
        <v>507</v>
      </c>
      <c r="H2248" s="30" t="s">
        <v>27</v>
      </c>
      <c r="I2248" s="30" t="s">
        <v>40</v>
      </c>
      <c r="J2248" s="18"/>
      <c r="K2248" s="18"/>
      <c r="L2248" s="71">
        <v>0.0</v>
      </c>
      <c r="M2248" s="18"/>
      <c r="N2248" s="19">
        <v>0.0</v>
      </c>
      <c r="O2248" s="19">
        <v>0.0</v>
      </c>
      <c r="P2248" s="19">
        <f t="shared" si="213"/>
        <v>1000000</v>
      </c>
      <c r="Q2248" s="30"/>
      <c r="R2248" s="30"/>
      <c r="S2248" s="30"/>
      <c r="T2248" s="30"/>
      <c r="U2248" s="30"/>
      <c r="V2248" s="30" t="s">
        <v>4929</v>
      </c>
      <c r="W2248" s="18"/>
    </row>
    <row r="2249" ht="39.75" customHeight="1">
      <c r="A2249" s="17">
        <v>381.0</v>
      </c>
      <c r="B2249" s="18">
        <v>2026.0</v>
      </c>
      <c r="C2249" s="18" t="s">
        <v>495</v>
      </c>
      <c r="D2249" s="29" t="s">
        <v>728</v>
      </c>
      <c r="E2249" s="30" t="s">
        <v>729</v>
      </c>
      <c r="F2249" s="29">
        <v>1000000.0</v>
      </c>
      <c r="G2249" s="30" t="s">
        <v>507</v>
      </c>
      <c r="H2249" s="30" t="s">
        <v>27</v>
      </c>
      <c r="I2249" s="30" t="s">
        <v>40</v>
      </c>
      <c r="J2249" s="18"/>
      <c r="K2249" s="18"/>
      <c r="L2249" s="71">
        <v>0.0</v>
      </c>
      <c r="M2249" s="18"/>
      <c r="N2249" s="19">
        <v>0.0</v>
      </c>
      <c r="O2249" s="19">
        <v>0.0</v>
      </c>
      <c r="P2249" s="19">
        <f t="shared" si="213"/>
        <v>1000000</v>
      </c>
      <c r="Q2249" s="30"/>
      <c r="R2249" s="30"/>
      <c r="S2249" s="30"/>
      <c r="T2249" s="30"/>
      <c r="U2249" s="30"/>
      <c r="V2249" s="30" t="s">
        <v>4929</v>
      </c>
      <c r="W2249" s="18"/>
    </row>
    <row r="2250" ht="39.75" customHeight="1">
      <c r="A2250" s="17">
        <v>382.0</v>
      </c>
      <c r="B2250" s="18">
        <v>2026.0</v>
      </c>
      <c r="C2250" s="18" t="s">
        <v>495</v>
      </c>
      <c r="D2250" s="29" t="s">
        <v>728</v>
      </c>
      <c r="E2250" s="30" t="s">
        <v>729</v>
      </c>
      <c r="F2250" s="29">
        <v>1.0E7</v>
      </c>
      <c r="G2250" s="30" t="s">
        <v>507</v>
      </c>
      <c r="H2250" s="30" t="s">
        <v>27</v>
      </c>
      <c r="I2250" s="30" t="s">
        <v>67</v>
      </c>
      <c r="J2250" s="18"/>
      <c r="K2250" s="18"/>
      <c r="L2250" s="71">
        <v>0.0</v>
      </c>
      <c r="M2250" s="18"/>
      <c r="N2250" s="19">
        <v>0.0</v>
      </c>
      <c r="O2250" s="19">
        <v>0.0</v>
      </c>
      <c r="P2250" s="19">
        <f t="shared" si="213"/>
        <v>10000000</v>
      </c>
      <c r="Q2250" s="30"/>
      <c r="R2250" s="30"/>
      <c r="S2250" s="30"/>
      <c r="T2250" s="30"/>
      <c r="U2250" s="30"/>
      <c r="V2250" s="30" t="s">
        <v>4930</v>
      </c>
      <c r="W2250" s="18"/>
    </row>
    <row r="2251" ht="39.75" customHeight="1">
      <c r="A2251" s="17">
        <v>383.0</v>
      </c>
      <c r="B2251" s="18">
        <v>2026.0</v>
      </c>
      <c r="C2251" s="18" t="s">
        <v>495</v>
      </c>
      <c r="D2251" s="29" t="s">
        <v>728</v>
      </c>
      <c r="E2251" s="30" t="s">
        <v>729</v>
      </c>
      <c r="F2251" s="29">
        <v>5000000.0</v>
      </c>
      <c r="G2251" s="30" t="s">
        <v>74</v>
      </c>
      <c r="H2251" s="30" t="s">
        <v>27</v>
      </c>
      <c r="I2251" s="30" t="s">
        <v>123</v>
      </c>
      <c r="J2251" s="18"/>
      <c r="K2251" s="18"/>
      <c r="L2251" s="71">
        <v>0.0</v>
      </c>
      <c r="M2251" s="18"/>
      <c r="N2251" s="19">
        <v>0.0</v>
      </c>
      <c r="O2251" s="19">
        <v>0.0</v>
      </c>
      <c r="P2251" s="19">
        <f t="shared" si="213"/>
        <v>5000000</v>
      </c>
      <c r="Q2251" s="30"/>
      <c r="R2251" s="30"/>
      <c r="S2251" s="30"/>
      <c r="T2251" s="30"/>
      <c r="U2251" s="30"/>
      <c r="V2251" s="30" t="s">
        <v>4931</v>
      </c>
      <c r="W2251" s="18"/>
    </row>
    <row r="2252" ht="39.75" customHeight="1">
      <c r="A2252" s="17">
        <v>384.0</v>
      </c>
      <c r="B2252" s="18">
        <v>2026.0</v>
      </c>
      <c r="C2252" s="18" t="s">
        <v>495</v>
      </c>
      <c r="D2252" s="29" t="s">
        <v>728</v>
      </c>
      <c r="E2252" s="30" t="s">
        <v>729</v>
      </c>
      <c r="F2252" s="29">
        <v>3500000.0</v>
      </c>
      <c r="G2252" s="30" t="s">
        <v>74</v>
      </c>
      <c r="H2252" s="30" t="s">
        <v>1057</v>
      </c>
      <c r="I2252" s="30" t="s">
        <v>40</v>
      </c>
      <c r="J2252" s="18"/>
      <c r="K2252" s="18"/>
      <c r="L2252" s="71">
        <v>0.0</v>
      </c>
      <c r="M2252" s="18"/>
      <c r="N2252" s="19">
        <v>0.0</v>
      </c>
      <c r="O2252" s="19">
        <v>0.0</v>
      </c>
      <c r="P2252" s="19">
        <f t="shared" si="213"/>
        <v>3500000</v>
      </c>
      <c r="Q2252" s="30"/>
      <c r="R2252" s="30"/>
      <c r="S2252" s="30"/>
      <c r="T2252" s="30"/>
      <c r="U2252" s="30"/>
      <c r="V2252" s="30" t="s">
        <v>4932</v>
      </c>
      <c r="W2252" s="18"/>
    </row>
    <row r="2253" ht="39.75" customHeight="1">
      <c r="A2253" s="17">
        <v>385.0</v>
      </c>
      <c r="B2253" s="18">
        <v>2026.0</v>
      </c>
      <c r="C2253" s="18" t="s">
        <v>495</v>
      </c>
      <c r="D2253" s="29" t="s">
        <v>728</v>
      </c>
      <c r="E2253" s="30" t="s">
        <v>729</v>
      </c>
      <c r="F2253" s="29">
        <v>5000000.0</v>
      </c>
      <c r="G2253" s="30" t="s">
        <v>260</v>
      </c>
      <c r="H2253" s="30" t="s">
        <v>27</v>
      </c>
      <c r="I2253" s="30" t="s">
        <v>67</v>
      </c>
      <c r="J2253" s="18"/>
      <c r="K2253" s="18"/>
      <c r="L2253" s="71">
        <v>0.0</v>
      </c>
      <c r="M2253" s="18"/>
      <c r="N2253" s="19">
        <v>0.0</v>
      </c>
      <c r="O2253" s="19">
        <v>0.0</v>
      </c>
      <c r="P2253" s="19">
        <f t="shared" si="213"/>
        <v>5000000</v>
      </c>
      <c r="Q2253" s="30"/>
      <c r="R2253" s="30"/>
      <c r="S2253" s="30"/>
      <c r="T2253" s="30"/>
      <c r="U2253" s="30"/>
      <c r="V2253" s="30" t="s">
        <v>4933</v>
      </c>
      <c r="W2253" s="18"/>
    </row>
    <row r="2254" ht="39.75" customHeight="1">
      <c r="A2254" s="17">
        <v>386.0</v>
      </c>
      <c r="B2254" s="18">
        <v>2026.0</v>
      </c>
      <c r="C2254" s="18" t="s">
        <v>495</v>
      </c>
      <c r="D2254" s="29" t="s">
        <v>728</v>
      </c>
      <c r="E2254" s="30" t="s">
        <v>729</v>
      </c>
      <c r="F2254" s="29">
        <v>2000000.0</v>
      </c>
      <c r="G2254" s="30" t="s">
        <v>260</v>
      </c>
      <c r="H2254" s="30" t="s">
        <v>27</v>
      </c>
      <c r="I2254" s="30" t="s">
        <v>67</v>
      </c>
      <c r="J2254" s="18"/>
      <c r="K2254" s="18"/>
      <c r="L2254" s="71">
        <v>0.0</v>
      </c>
      <c r="M2254" s="18"/>
      <c r="N2254" s="19">
        <v>0.0</v>
      </c>
      <c r="O2254" s="19">
        <v>0.0</v>
      </c>
      <c r="P2254" s="19">
        <f t="shared" si="213"/>
        <v>2000000</v>
      </c>
      <c r="Q2254" s="30"/>
      <c r="R2254" s="30"/>
      <c r="S2254" s="30"/>
      <c r="T2254" s="30"/>
      <c r="U2254" s="30"/>
      <c r="V2254" s="30" t="s">
        <v>4934</v>
      </c>
      <c r="W2254" s="18"/>
    </row>
    <row r="2255" ht="39.75" customHeight="1">
      <c r="A2255" s="17">
        <v>387.0</v>
      </c>
      <c r="B2255" s="18">
        <v>2026.0</v>
      </c>
      <c r="C2255" s="18" t="s">
        <v>495</v>
      </c>
      <c r="D2255" s="29" t="s">
        <v>728</v>
      </c>
      <c r="E2255" s="30" t="s">
        <v>729</v>
      </c>
      <c r="F2255" s="29">
        <v>3000000.0</v>
      </c>
      <c r="G2255" s="30" t="s">
        <v>260</v>
      </c>
      <c r="H2255" s="30" t="s">
        <v>27</v>
      </c>
      <c r="I2255" s="30" t="s">
        <v>67</v>
      </c>
      <c r="J2255" s="18"/>
      <c r="K2255" s="18"/>
      <c r="L2255" s="71">
        <v>0.0</v>
      </c>
      <c r="M2255" s="18"/>
      <c r="N2255" s="19">
        <v>0.0</v>
      </c>
      <c r="O2255" s="19">
        <v>0.0</v>
      </c>
      <c r="P2255" s="19">
        <f t="shared" si="213"/>
        <v>3000000</v>
      </c>
      <c r="Q2255" s="30"/>
      <c r="R2255" s="30"/>
      <c r="S2255" s="30"/>
      <c r="T2255" s="30"/>
      <c r="U2255" s="30"/>
      <c r="V2255" s="30" t="s">
        <v>4935</v>
      </c>
      <c r="W2255" s="18"/>
    </row>
    <row r="2256" ht="39.75" customHeight="1">
      <c r="A2256" s="17">
        <v>388.0</v>
      </c>
      <c r="B2256" s="18">
        <v>2026.0</v>
      </c>
      <c r="C2256" s="18" t="s">
        <v>495</v>
      </c>
      <c r="D2256" s="29" t="s">
        <v>728</v>
      </c>
      <c r="E2256" s="30" t="s">
        <v>729</v>
      </c>
      <c r="F2256" s="29">
        <v>3000000.0</v>
      </c>
      <c r="G2256" s="30" t="s">
        <v>1671</v>
      </c>
      <c r="H2256" s="30" t="s">
        <v>27</v>
      </c>
      <c r="I2256" s="30" t="s">
        <v>4652</v>
      </c>
      <c r="J2256" s="18"/>
      <c r="K2256" s="18"/>
      <c r="L2256" s="71">
        <v>0.0</v>
      </c>
      <c r="M2256" s="18"/>
      <c r="N2256" s="19">
        <v>0.0</v>
      </c>
      <c r="O2256" s="19">
        <v>0.0</v>
      </c>
      <c r="P2256" s="19">
        <f t="shared" si="213"/>
        <v>3000000</v>
      </c>
      <c r="Q2256" s="30"/>
      <c r="R2256" s="30"/>
      <c r="S2256" s="30"/>
      <c r="T2256" s="30"/>
      <c r="U2256" s="30"/>
      <c r="V2256" s="30" t="s">
        <v>4936</v>
      </c>
      <c r="W2256" s="18"/>
    </row>
    <row r="2257" ht="39.75" customHeight="1">
      <c r="A2257" s="17">
        <v>389.0</v>
      </c>
      <c r="B2257" s="18">
        <v>2026.0</v>
      </c>
      <c r="C2257" s="18" t="s">
        <v>495</v>
      </c>
      <c r="D2257" s="29" t="s">
        <v>728</v>
      </c>
      <c r="E2257" s="30" t="s">
        <v>729</v>
      </c>
      <c r="F2257" s="29">
        <v>2253595.0</v>
      </c>
      <c r="G2257" s="30" t="s">
        <v>74</v>
      </c>
      <c r="H2257" s="30" t="s">
        <v>27</v>
      </c>
      <c r="I2257" s="30" t="s">
        <v>67</v>
      </c>
      <c r="J2257" s="18"/>
      <c r="K2257" s="18"/>
      <c r="L2257" s="71">
        <v>0.0</v>
      </c>
      <c r="M2257" s="18"/>
      <c r="N2257" s="19">
        <v>0.0</v>
      </c>
      <c r="O2257" s="19">
        <v>0.0</v>
      </c>
      <c r="P2257" s="19">
        <f t="shared" si="213"/>
        <v>2253595</v>
      </c>
      <c r="Q2257" s="30"/>
      <c r="R2257" s="30"/>
      <c r="S2257" s="30"/>
      <c r="T2257" s="30"/>
      <c r="U2257" s="30"/>
      <c r="V2257" s="30" t="s">
        <v>4937</v>
      </c>
      <c r="W2257" s="18"/>
    </row>
    <row r="2258" ht="39.75" customHeight="1">
      <c r="A2258" s="17">
        <v>390.0</v>
      </c>
      <c r="B2258" s="18">
        <v>2026.0</v>
      </c>
      <c r="C2258" s="18" t="s">
        <v>495</v>
      </c>
      <c r="D2258" s="29" t="s">
        <v>728</v>
      </c>
      <c r="E2258" s="30" t="s">
        <v>729</v>
      </c>
      <c r="F2258" s="29">
        <v>1.16E7</v>
      </c>
      <c r="G2258" s="30" t="s">
        <v>74</v>
      </c>
      <c r="H2258" s="30" t="s">
        <v>27</v>
      </c>
      <c r="I2258" s="30" t="s">
        <v>67</v>
      </c>
      <c r="J2258" s="18"/>
      <c r="K2258" s="18"/>
      <c r="L2258" s="71">
        <v>0.0</v>
      </c>
      <c r="M2258" s="18"/>
      <c r="N2258" s="19">
        <v>0.0</v>
      </c>
      <c r="O2258" s="19">
        <v>0.0</v>
      </c>
      <c r="P2258" s="19">
        <f t="shared" si="213"/>
        <v>11600000</v>
      </c>
      <c r="Q2258" s="30"/>
      <c r="R2258" s="30"/>
      <c r="S2258" s="30"/>
      <c r="T2258" s="30"/>
      <c r="U2258" s="30"/>
      <c r="V2258" s="30" t="s">
        <v>4937</v>
      </c>
      <c r="W2258" s="18"/>
    </row>
    <row r="2259" ht="39.75" customHeight="1">
      <c r="A2259" s="17">
        <v>391.0</v>
      </c>
      <c r="B2259" s="18">
        <v>2026.0</v>
      </c>
      <c r="C2259" s="18" t="s">
        <v>495</v>
      </c>
      <c r="D2259" s="29" t="s">
        <v>728</v>
      </c>
      <c r="E2259" s="30" t="s">
        <v>729</v>
      </c>
      <c r="F2259" s="29">
        <v>5000000.0</v>
      </c>
      <c r="G2259" s="30" t="s">
        <v>74</v>
      </c>
      <c r="H2259" s="30" t="s">
        <v>27</v>
      </c>
      <c r="I2259" s="30" t="s">
        <v>123</v>
      </c>
      <c r="J2259" s="18"/>
      <c r="K2259" s="18"/>
      <c r="L2259" s="71">
        <v>0.0</v>
      </c>
      <c r="M2259" s="18"/>
      <c r="N2259" s="19">
        <v>0.0</v>
      </c>
      <c r="O2259" s="19">
        <v>0.0</v>
      </c>
      <c r="P2259" s="19">
        <f t="shared" si="213"/>
        <v>5000000</v>
      </c>
      <c r="Q2259" s="30"/>
      <c r="R2259" s="30"/>
      <c r="S2259" s="30"/>
      <c r="T2259" s="30"/>
      <c r="U2259" s="30"/>
      <c r="V2259" s="30" t="s">
        <v>4938</v>
      </c>
      <c r="W2259" s="18"/>
    </row>
    <row r="2260" ht="39.75" customHeight="1">
      <c r="A2260" s="17">
        <v>392.0</v>
      </c>
      <c r="B2260" s="18">
        <v>2026.0</v>
      </c>
      <c r="C2260" s="18" t="s">
        <v>495</v>
      </c>
      <c r="D2260" s="29" t="s">
        <v>728</v>
      </c>
      <c r="E2260" s="30" t="s">
        <v>729</v>
      </c>
      <c r="F2260" s="29">
        <v>5000000.0</v>
      </c>
      <c r="G2260" s="30" t="s">
        <v>74</v>
      </c>
      <c r="H2260" s="30" t="s">
        <v>27</v>
      </c>
      <c r="I2260" s="30" t="s">
        <v>40</v>
      </c>
      <c r="J2260" s="18"/>
      <c r="K2260" s="18"/>
      <c r="L2260" s="71">
        <v>0.0</v>
      </c>
      <c r="M2260" s="18"/>
      <c r="N2260" s="19">
        <v>0.0</v>
      </c>
      <c r="O2260" s="19">
        <v>0.0</v>
      </c>
      <c r="P2260" s="19">
        <f t="shared" si="213"/>
        <v>5000000</v>
      </c>
      <c r="Q2260" s="30"/>
      <c r="R2260" s="30"/>
      <c r="S2260" s="30"/>
      <c r="T2260" s="30"/>
      <c r="U2260" s="30"/>
      <c r="V2260" s="30" t="s">
        <v>4939</v>
      </c>
      <c r="W2260" s="18"/>
    </row>
    <row r="2261" ht="39.75" customHeight="1">
      <c r="A2261" s="17">
        <v>393.0</v>
      </c>
      <c r="B2261" s="18">
        <v>2026.0</v>
      </c>
      <c r="C2261" s="18" t="s">
        <v>495</v>
      </c>
      <c r="D2261" s="29" t="s">
        <v>728</v>
      </c>
      <c r="E2261" s="30" t="s">
        <v>729</v>
      </c>
      <c r="F2261" s="29">
        <v>1.5E7</v>
      </c>
      <c r="G2261" s="30" t="s">
        <v>66</v>
      </c>
      <c r="H2261" s="30" t="s">
        <v>27</v>
      </c>
      <c r="I2261" s="30" t="s">
        <v>67</v>
      </c>
      <c r="J2261" s="18"/>
      <c r="K2261" s="18"/>
      <c r="L2261" s="71">
        <v>0.0</v>
      </c>
      <c r="M2261" s="18"/>
      <c r="N2261" s="19">
        <v>0.0</v>
      </c>
      <c r="O2261" s="19">
        <v>0.0</v>
      </c>
      <c r="P2261" s="19">
        <f t="shared" si="213"/>
        <v>15000000</v>
      </c>
      <c r="Q2261" s="30"/>
      <c r="R2261" s="30"/>
      <c r="S2261" s="30"/>
      <c r="T2261" s="30"/>
      <c r="U2261" s="30"/>
      <c r="V2261" s="30" t="s">
        <v>4940</v>
      </c>
      <c r="W2261" s="18"/>
    </row>
    <row r="2262" ht="39.75" customHeight="1">
      <c r="A2262" s="17">
        <v>394.0</v>
      </c>
      <c r="B2262" s="18">
        <v>2026.0</v>
      </c>
      <c r="C2262" s="18" t="s">
        <v>495</v>
      </c>
      <c r="D2262" s="29" t="s">
        <v>728</v>
      </c>
      <c r="E2262" s="30" t="s">
        <v>729</v>
      </c>
      <c r="F2262" s="29">
        <v>3000000.0</v>
      </c>
      <c r="G2262" s="30" t="s">
        <v>507</v>
      </c>
      <c r="H2262" s="30" t="s">
        <v>27</v>
      </c>
      <c r="I2262" s="30" t="s">
        <v>123</v>
      </c>
      <c r="J2262" s="18"/>
      <c r="K2262" s="18"/>
      <c r="L2262" s="71">
        <v>0.0</v>
      </c>
      <c r="M2262" s="18"/>
      <c r="N2262" s="19">
        <v>0.0</v>
      </c>
      <c r="O2262" s="19">
        <v>0.0</v>
      </c>
      <c r="P2262" s="19">
        <f t="shared" si="213"/>
        <v>3000000</v>
      </c>
      <c r="Q2262" s="30"/>
      <c r="R2262" s="30"/>
      <c r="S2262" s="30"/>
      <c r="T2262" s="30"/>
      <c r="U2262" s="30"/>
      <c r="V2262" s="30" t="s">
        <v>2723</v>
      </c>
      <c r="W2262" s="18"/>
    </row>
    <row r="2263" ht="39.75" customHeight="1">
      <c r="A2263" s="17">
        <v>395.0</v>
      </c>
      <c r="B2263" s="18">
        <v>2026.0</v>
      </c>
      <c r="C2263" s="18" t="s">
        <v>495</v>
      </c>
      <c r="D2263" s="29" t="s">
        <v>728</v>
      </c>
      <c r="E2263" s="30" t="s">
        <v>729</v>
      </c>
      <c r="F2263" s="29">
        <v>2400000.0</v>
      </c>
      <c r="G2263" s="30" t="s">
        <v>74</v>
      </c>
      <c r="H2263" s="30" t="s">
        <v>27</v>
      </c>
      <c r="I2263" s="30" t="s">
        <v>67</v>
      </c>
      <c r="J2263" s="18"/>
      <c r="K2263" s="18"/>
      <c r="L2263" s="71">
        <v>0.0</v>
      </c>
      <c r="M2263" s="18"/>
      <c r="N2263" s="19">
        <v>0.0</v>
      </c>
      <c r="O2263" s="19">
        <v>0.0</v>
      </c>
      <c r="P2263" s="19">
        <f t="shared" si="213"/>
        <v>2400000</v>
      </c>
      <c r="Q2263" s="30"/>
      <c r="R2263" s="30"/>
      <c r="S2263" s="30"/>
      <c r="T2263" s="30"/>
      <c r="U2263" s="30"/>
      <c r="V2263" s="30" t="s">
        <v>4937</v>
      </c>
      <c r="W2263" s="18"/>
    </row>
    <row r="2264" ht="39.75" customHeight="1">
      <c r="A2264" s="17">
        <v>396.0</v>
      </c>
      <c r="B2264" s="18">
        <v>2026.0</v>
      </c>
      <c r="C2264" s="18" t="s">
        <v>495</v>
      </c>
      <c r="D2264" s="29" t="s">
        <v>728</v>
      </c>
      <c r="E2264" s="30" t="s">
        <v>729</v>
      </c>
      <c r="F2264" s="29">
        <v>3000000.0</v>
      </c>
      <c r="G2264" s="30" t="s">
        <v>66</v>
      </c>
      <c r="H2264" s="30" t="s">
        <v>27</v>
      </c>
      <c r="I2264" s="30" t="s">
        <v>67</v>
      </c>
      <c r="J2264" s="18"/>
      <c r="K2264" s="18"/>
      <c r="L2264" s="71">
        <v>0.0</v>
      </c>
      <c r="M2264" s="18"/>
      <c r="N2264" s="19">
        <v>0.0</v>
      </c>
      <c r="O2264" s="19">
        <v>0.0</v>
      </c>
      <c r="P2264" s="19">
        <f t="shared" si="213"/>
        <v>3000000</v>
      </c>
      <c r="Q2264" s="30"/>
      <c r="R2264" s="30"/>
      <c r="S2264" s="30"/>
      <c r="T2264" s="30"/>
      <c r="U2264" s="30"/>
      <c r="V2264" s="30" t="s">
        <v>4941</v>
      </c>
      <c r="W2264" s="18"/>
    </row>
    <row r="2265" ht="39.75" customHeight="1">
      <c r="A2265" s="17">
        <v>397.0</v>
      </c>
      <c r="B2265" s="18">
        <v>2026.0</v>
      </c>
      <c r="C2265" s="18" t="s">
        <v>495</v>
      </c>
      <c r="D2265" s="29" t="s">
        <v>728</v>
      </c>
      <c r="E2265" s="30" t="s">
        <v>729</v>
      </c>
      <c r="F2265" s="29">
        <v>7000000.0</v>
      </c>
      <c r="G2265" s="30" t="s">
        <v>66</v>
      </c>
      <c r="H2265" s="30" t="s">
        <v>27</v>
      </c>
      <c r="I2265" s="30" t="s">
        <v>67</v>
      </c>
      <c r="J2265" s="18"/>
      <c r="K2265" s="18"/>
      <c r="L2265" s="71">
        <v>0.0</v>
      </c>
      <c r="M2265" s="18"/>
      <c r="N2265" s="19">
        <v>0.0</v>
      </c>
      <c r="O2265" s="19">
        <v>0.0</v>
      </c>
      <c r="P2265" s="19">
        <f t="shared" si="213"/>
        <v>7000000</v>
      </c>
      <c r="Q2265" s="30"/>
      <c r="R2265" s="30"/>
      <c r="S2265" s="30"/>
      <c r="T2265" s="30"/>
      <c r="U2265" s="30"/>
      <c r="V2265" s="30" t="s">
        <v>2163</v>
      </c>
      <c r="W2265" s="18"/>
    </row>
    <row r="2266" ht="39.75" customHeight="1">
      <c r="A2266" s="117"/>
      <c r="B2266" s="118"/>
      <c r="C2266" s="118"/>
      <c r="D2266" s="118"/>
      <c r="E2266" s="119"/>
      <c r="F2266" s="3">
        <f>SUM(F2:F2265)</f>
        <v>2168939103</v>
      </c>
      <c r="G2266" s="120"/>
      <c r="H2266" s="118"/>
      <c r="I2266" s="118"/>
      <c r="J2266" s="118"/>
      <c r="K2266" s="121"/>
      <c r="L2266" s="5">
        <f>SUM(L2:L1832)</f>
        <v>1114507661</v>
      </c>
      <c r="M2266" s="2"/>
      <c r="N2266" s="3">
        <f t="shared" ref="N2266:P2266" si="214">SUM(N2:N1832)</f>
        <v>1078504873</v>
      </c>
      <c r="O2266" s="3">
        <f t="shared" si="214"/>
        <v>1074285798</v>
      </c>
      <c r="P2266" s="3">
        <f t="shared" si="214"/>
        <v>41616157.06</v>
      </c>
      <c r="Q2266" s="120"/>
      <c r="R2266" s="118"/>
      <c r="S2266" s="118"/>
      <c r="T2266" s="118"/>
      <c r="U2266" s="118"/>
      <c r="V2266" s="118"/>
      <c r="W2266" s="121"/>
    </row>
    <row r="2267" ht="39.75" customHeight="1">
      <c r="A2267" s="122"/>
      <c r="B2267" s="122"/>
      <c r="C2267" s="123"/>
      <c r="D2267" s="124"/>
      <c r="E2267" s="125"/>
      <c r="F2267" s="126"/>
      <c r="G2267" s="125"/>
      <c r="H2267" s="125"/>
      <c r="I2267" s="124"/>
      <c r="J2267" s="127"/>
      <c r="K2267" s="128"/>
      <c r="L2267" s="129"/>
      <c r="M2267" s="125"/>
      <c r="N2267" s="130"/>
      <c r="O2267" s="130"/>
      <c r="P2267" s="130"/>
      <c r="Q2267" s="125"/>
      <c r="R2267" s="125"/>
      <c r="S2267" s="125"/>
      <c r="T2267" s="125"/>
      <c r="U2267" s="125"/>
      <c r="V2267" s="125"/>
      <c r="W2267" s="123"/>
    </row>
    <row r="2268" ht="39.75" customHeight="1">
      <c r="A2268" s="122"/>
      <c r="B2268" s="122"/>
      <c r="C2268" s="123"/>
      <c r="D2268" s="124"/>
      <c r="E2268" s="125"/>
      <c r="F2268" s="126">
        <v>2.34934891E8</v>
      </c>
      <c r="G2268" s="125"/>
      <c r="H2268" s="125"/>
      <c r="I2268" s="125"/>
      <c r="J2268" s="127"/>
      <c r="K2268" s="128"/>
      <c r="L2268" s="129"/>
      <c r="M2268" s="125"/>
      <c r="N2268" s="130"/>
      <c r="O2268" s="130"/>
      <c r="P2268" s="130"/>
      <c r="Q2268" s="125"/>
      <c r="R2268" s="125"/>
      <c r="S2268" s="125"/>
      <c r="T2268" s="125"/>
      <c r="U2268" s="125"/>
      <c r="V2268" s="125"/>
      <c r="W2268" s="123"/>
    </row>
    <row r="2269" ht="39.75" customHeight="1">
      <c r="A2269" s="122"/>
      <c r="B2269" s="122"/>
      <c r="C2269" s="123"/>
      <c r="D2269" s="124"/>
      <c r="E2269" s="125"/>
      <c r="F2269" s="126">
        <v>3.902342375E8</v>
      </c>
      <c r="G2269" s="125"/>
      <c r="H2269" s="125"/>
      <c r="I2269" s="125"/>
      <c r="J2269" s="127"/>
      <c r="K2269" s="128"/>
      <c r="L2269" s="129"/>
      <c r="M2269" s="125"/>
      <c r="N2269" s="130"/>
      <c r="O2269" s="130"/>
      <c r="P2269" s="130"/>
      <c r="Q2269" s="125"/>
      <c r="R2269" s="125"/>
      <c r="S2269" s="125"/>
      <c r="T2269" s="125"/>
      <c r="U2269" s="125"/>
      <c r="V2269" s="125"/>
      <c r="W2269" s="123"/>
    </row>
    <row r="2270" ht="39.75" customHeight="1">
      <c r="A2270" s="122"/>
      <c r="B2270" s="122"/>
      <c r="C2270" s="123"/>
      <c r="D2270" s="124"/>
      <c r="E2270" s="125"/>
      <c r="F2270" s="126">
        <v>6.8485105921E8</v>
      </c>
      <c r="G2270" s="125"/>
      <c r="H2270" s="125"/>
      <c r="I2270" s="125"/>
      <c r="J2270" s="127"/>
      <c r="K2270" s="128"/>
      <c r="L2270" s="129"/>
      <c r="M2270" s="125"/>
      <c r="N2270" s="130"/>
      <c r="O2270" s="130"/>
      <c r="P2270" s="130"/>
      <c r="Q2270" s="125"/>
      <c r="R2270" s="125"/>
      <c r="S2270" s="125"/>
      <c r="T2270" s="125"/>
      <c r="U2270" s="125"/>
      <c r="V2270" s="125"/>
      <c r="W2270" s="123"/>
    </row>
    <row r="2271" ht="39.75" customHeight="1">
      <c r="A2271" s="122"/>
      <c r="B2271" s="122"/>
      <c r="C2271" s="123"/>
      <c r="D2271" s="124"/>
      <c r="E2271" s="125"/>
      <c r="F2271" s="126">
        <v>8.58918915E8</v>
      </c>
      <c r="G2271" s="125"/>
      <c r="H2271" s="125"/>
      <c r="I2271" s="125"/>
      <c r="J2271" s="127"/>
      <c r="K2271" s="128"/>
      <c r="L2271" s="129"/>
      <c r="M2271" s="125"/>
      <c r="N2271" s="130"/>
      <c r="O2271" s="130"/>
      <c r="P2271" s="130"/>
      <c r="Q2271" s="125"/>
      <c r="R2271" s="125"/>
      <c r="S2271" s="125"/>
      <c r="T2271" s="125"/>
      <c r="U2271" s="125"/>
      <c r="V2271" s="125"/>
      <c r="W2271" s="123"/>
    </row>
    <row r="2272" ht="39.75" customHeight="1">
      <c r="A2272" s="122"/>
      <c r="B2272" s="122"/>
      <c r="C2272" s="123"/>
      <c r="D2272" s="124"/>
      <c r="E2272" s="125"/>
      <c r="F2272" s="131"/>
      <c r="G2272" s="125"/>
      <c r="H2272" s="125"/>
      <c r="I2272" s="125"/>
      <c r="J2272" s="127"/>
      <c r="K2272" s="128"/>
      <c r="L2272" s="129"/>
      <c r="M2272" s="125"/>
      <c r="N2272" s="130"/>
      <c r="O2272" s="130"/>
      <c r="P2272" s="130"/>
      <c r="Q2272" s="125"/>
      <c r="R2272" s="125"/>
      <c r="S2272" s="125"/>
      <c r="T2272" s="125"/>
      <c r="U2272" s="125"/>
      <c r="V2272" s="125"/>
      <c r="W2272" s="123"/>
    </row>
    <row r="2273" ht="39.75" customHeight="1">
      <c r="A2273" s="122"/>
      <c r="B2273" s="122"/>
      <c r="C2273" s="123"/>
      <c r="D2273" s="124"/>
      <c r="E2273" s="125"/>
      <c r="F2273" s="131">
        <f>SUM(F2268:F2271)</f>
        <v>2168939103</v>
      </c>
      <c r="G2273" s="125"/>
      <c r="H2273" s="125"/>
      <c r="I2273" s="125"/>
      <c r="J2273" s="127"/>
      <c r="K2273" s="128"/>
      <c r="L2273" s="129"/>
      <c r="M2273" s="125"/>
      <c r="N2273" s="130"/>
      <c r="O2273" s="130"/>
      <c r="P2273" s="130"/>
      <c r="Q2273" s="125"/>
      <c r="R2273" s="125"/>
      <c r="S2273" s="125"/>
      <c r="T2273" s="125"/>
      <c r="U2273" s="125"/>
      <c r="V2273" s="125"/>
      <c r="W2273" s="123"/>
    </row>
    <row r="2274" ht="39.75" customHeight="1">
      <c r="A2274" s="122"/>
      <c r="B2274" s="122"/>
      <c r="C2274" s="123"/>
      <c r="D2274" s="124"/>
      <c r="E2274" s="125"/>
      <c r="F2274" s="126"/>
      <c r="G2274" s="125"/>
      <c r="H2274" s="125"/>
      <c r="I2274" s="125"/>
      <c r="J2274" s="127"/>
      <c r="K2274" s="128"/>
      <c r="L2274" s="129"/>
      <c r="M2274" s="125"/>
      <c r="N2274" s="130"/>
      <c r="O2274" s="130"/>
      <c r="P2274" s="130"/>
      <c r="Q2274" s="125"/>
      <c r="R2274" s="125"/>
      <c r="S2274" s="125"/>
      <c r="T2274" s="125"/>
      <c r="U2274" s="125"/>
      <c r="V2274" s="125"/>
      <c r="W2274" s="123"/>
    </row>
    <row r="2275" ht="39.75" customHeight="1">
      <c r="A2275" s="122"/>
      <c r="B2275" s="122"/>
      <c r="C2275" s="123"/>
      <c r="D2275" s="124"/>
      <c r="E2275" s="125"/>
      <c r="F2275" s="132">
        <f>SUM(F2266-F2273)</f>
        <v>0.00599861145</v>
      </c>
      <c r="G2275" s="125"/>
      <c r="H2275" s="125"/>
      <c r="I2275" s="125"/>
      <c r="J2275" s="127"/>
      <c r="K2275" s="128"/>
      <c r="L2275" s="129"/>
      <c r="M2275" s="125"/>
      <c r="N2275" s="130"/>
      <c r="O2275" s="130"/>
      <c r="P2275" s="130"/>
      <c r="Q2275" s="125"/>
      <c r="R2275" s="125"/>
      <c r="S2275" s="125"/>
      <c r="T2275" s="125"/>
      <c r="U2275" s="125"/>
      <c r="V2275" s="125"/>
      <c r="W2275" s="123"/>
    </row>
    <row r="2276" ht="39.75" customHeight="1">
      <c r="A2276" s="122"/>
      <c r="B2276" s="122"/>
      <c r="C2276" s="123"/>
      <c r="D2276" s="124"/>
      <c r="E2276" s="125"/>
      <c r="F2276" s="126"/>
      <c r="G2276" s="125"/>
      <c r="H2276" s="125"/>
      <c r="I2276" s="125"/>
      <c r="J2276" s="127"/>
      <c r="K2276" s="128"/>
      <c r="L2276" s="129"/>
      <c r="M2276" s="125"/>
      <c r="N2276" s="130"/>
      <c r="O2276" s="130"/>
      <c r="P2276" s="130"/>
      <c r="Q2276" s="125"/>
      <c r="R2276" s="125"/>
      <c r="S2276" s="125"/>
      <c r="T2276" s="125"/>
      <c r="U2276" s="125"/>
      <c r="V2276" s="125"/>
      <c r="W2276" s="123"/>
    </row>
    <row r="2277" ht="39.75" customHeight="1">
      <c r="A2277" s="122"/>
      <c r="B2277" s="122"/>
      <c r="C2277" s="123"/>
      <c r="D2277" s="124"/>
      <c r="E2277" s="125"/>
      <c r="F2277" s="126"/>
      <c r="G2277" s="125"/>
      <c r="H2277" s="125"/>
      <c r="I2277" s="125"/>
      <c r="J2277" s="133" t="s">
        <v>4942</v>
      </c>
      <c r="K2277" s="123" t="s">
        <v>4943</v>
      </c>
      <c r="L2277" s="129" t="s">
        <v>4944</v>
      </c>
      <c r="M2277" s="125"/>
      <c r="N2277" s="130"/>
      <c r="O2277" s="130"/>
      <c r="P2277" s="130"/>
      <c r="Q2277" s="125"/>
      <c r="R2277" s="125"/>
      <c r="S2277" s="125"/>
      <c r="T2277" s="125"/>
      <c r="U2277" s="125"/>
      <c r="V2277" s="125"/>
      <c r="W2277" s="123"/>
    </row>
    <row r="2278" ht="39.75" customHeight="1">
      <c r="A2278" s="122"/>
      <c r="B2278" s="122"/>
      <c r="C2278" s="123"/>
      <c r="D2278" s="124"/>
      <c r="E2278" s="125"/>
      <c r="F2278" s="126"/>
      <c r="G2278" s="125"/>
      <c r="H2278" s="125"/>
      <c r="I2278" s="125"/>
      <c r="J2278" s="133" t="s">
        <v>4945</v>
      </c>
      <c r="K2278" s="123" t="s">
        <v>4943</v>
      </c>
      <c r="L2278" s="129" t="s">
        <v>4944</v>
      </c>
      <c r="M2278" s="125"/>
      <c r="N2278" s="130"/>
      <c r="O2278" s="130"/>
      <c r="P2278" s="130"/>
      <c r="Q2278" s="125"/>
      <c r="R2278" s="125"/>
      <c r="S2278" s="125"/>
      <c r="T2278" s="125"/>
      <c r="U2278" s="125"/>
      <c r="V2278" s="125"/>
      <c r="W2278" s="123"/>
    </row>
    <row r="2279" ht="39.75" customHeight="1">
      <c r="A2279" s="122"/>
      <c r="B2279" s="122"/>
      <c r="C2279" s="123"/>
      <c r="D2279" s="124"/>
      <c r="E2279" s="125"/>
      <c r="F2279" s="126"/>
      <c r="G2279" s="125"/>
      <c r="H2279" s="125"/>
      <c r="I2279" s="125"/>
      <c r="J2279" s="133" t="s">
        <v>4946</v>
      </c>
      <c r="K2279" s="123" t="s">
        <v>4943</v>
      </c>
      <c r="L2279" s="129" t="s">
        <v>4944</v>
      </c>
      <c r="M2279" s="125"/>
      <c r="N2279" s="130"/>
      <c r="O2279" s="130"/>
      <c r="P2279" s="130"/>
      <c r="Q2279" s="125"/>
      <c r="R2279" s="125"/>
      <c r="S2279" s="125"/>
      <c r="T2279" s="125"/>
      <c r="U2279" s="125"/>
      <c r="V2279" s="125"/>
      <c r="W2279" s="123"/>
    </row>
  </sheetData>
  <autoFilter ref="$A$1:$W$2266"/>
  <customSheetViews>
    <customSheetView guid="{89B93EB2-A7B8-4A08-A4F7-2397A3406751}" filter="1" showAutoFilter="1">
      <autoFilter ref="$A$1:$W$2266">
        <filterColumn colId="1">
          <filters>
            <filter val="2026"/>
          </filters>
        </filterColumn>
        <filterColumn colId="3">
          <filters blank="1">
            <filter val="NÃO IMPOSITIVA"/>
            <filter val="IMPOSITIVA TRANSF.  ESP."/>
          </filters>
        </filterColumn>
      </autoFilter>
    </customSheetView>
  </customSheetViews>
  <mergeCells count="3">
    <mergeCell ref="A2266:E2266"/>
    <mergeCell ref="G2266:K2266"/>
    <mergeCell ref="Q2266:W2266"/>
  </mergeCells>
  <conditionalFormatting sqref="J1:J2265 J2267:J2279">
    <cfRule type="expression" dxfId="0" priority="1">
      <formula>COUNTIF(J:J,J1)&gt;1</formula>
    </cfRule>
  </conditionalFormatting>
  <printOptions/>
  <pageMargins bottom="0.75" footer="0.0" header="0.0" left="0.7" right="0.7" top="0.75"/>
  <pageSetup fitToHeight="0" paperSize="9" orientation="landscape"/>
  <drawing r:id="rId1"/>
</worksheet>
</file>